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交易日志" sheetId="1" r:id="rId1"/>
    <sheet name="汇总" sheetId="2" r:id="rId2"/>
    <sheet name="使用说明" sheetId="3" r:id="rId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0&quot;R&quot;;-0.00&quot;R&quot;;0.00&quot;R&quot;"/>
    <numFmt numFmtId="166" formatCode="yyyy-mm-dd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AFF70"/>
        <bgColor indexed="64"/>
      </patternFill>
    </fill>
    <fill>
      <patternFill patternType="solid">
        <fgColor rgb="FFFFF7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166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/>
    <xf numFmtId="164" fontId="0" fillId="3" borderId="1" xfId="0" applyNumberFormat="1" applyFill="1" applyBorder="1"/>
    <xf numFmtId="0" fontId="3" fillId="0" borderId="0" xfId="0" applyFont="1" applyAlignment="1">
      <alignment vertical="top" wrapText="1"/>
    </xf>
    <xf numFmtId="0" fontId="1" fillId="0" borderId="1" xfId="0" applyFont="1" applyBorder="1"/>
    <xf numFmtId="0" fontId="0" fillId="3" borderId="1" xfId="0" applyFill="1" applyBorder="1" applyAlignment="1">
      <alignment vertical="top" wrapText="1"/>
    </xf>
    <xf numFmtId="1" fontId="0" fillId="0" borderId="0" xfId="0" applyNumberFormat="1"/>
    <xf numFmtId="10" fontId="0" fillId="3" borderId="1" xfId="0" applyNumberFormat="1" applyFill="1" applyBorder="1"/>
    <xf numFmtId="2" fontId="0" fillId="3" borderId="1" xfId="0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01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9" customWidth="1"/>
    <col min="3" max="3" width="8" customWidth="1"/>
    <col min="4" max="4" width="22" customWidth="1"/>
    <col min="5" max="5" width="10" customWidth="1"/>
    <col min="6" max="6" width="10" customWidth="1"/>
    <col min="7" max="7" width="10" customWidth="1"/>
    <col min="8" max="8" width="9" customWidth="1"/>
    <col min="9" max="9" width="11" customWidth="1"/>
    <col min="10" max="10" width="9" customWidth="1"/>
    <col min="11" max="11" width="10" customWidth="1"/>
    <col min="12" max="12" width="10" customWidth="1"/>
    <col min="13" max="13" width="9" customWidth="1"/>
    <col min="14" max="14" width="12" customWidth="1"/>
    <col min="15" max="15" width="10" customWidth="1"/>
    <col min="16" max="16" width="12" customWidth="1"/>
    <col min="17" max="17" width="36" customWidth="1"/>
    <col min="18" max="18" width="36" customWidth="1"/>
  </cols>
  <sheetData>
    <row r="1">
      <c r="A1" s="1" t="inlineStr">
        <is>
          <t xml:space="preserve">日期</t>
        </is>
      </c>
      <c r="B1" s="1" t="inlineStr">
        <is>
          <t xml:space="preserve">代码</t>
        </is>
      </c>
      <c r="C1" s="1" t="inlineStr">
        <is>
          <t xml:space="preserve">方向</t>
        </is>
      </c>
      <c r="D1" s="1" t="inlineStr">
        <is>
          <t xml:space="preserve">形态/系统</t>
        </is>
      </c>
      <c r="E1" s="1" t="inlineStr">
        <is>
          <t xml:space="preserve">入场价</t>
        </is>
      </c>
      <c r="F1" s="1" t="inlineStr">
        <is>
          <t xml:space="preserve">止损价</t>
        </is>
      </c>
      <c r="G1" s="1" t="inlineStr">
        <is>
          <t xml:space="preserve">目标价</t>
        </is>
      </c>
      <c r="H1" s="1" t="inlineStr">
        <is>
          <t xml:space="preserve">股数</t>
        </is>
      </c>
      <c r="I1" s="1" t="inlineStr">
        <is>
          <t xml:space="preserve">风险金额</t>
        </is>
      </c>
      <c r="J1" s="1" t="inlineStr">
        <is>
          <t xml:space="preserve">风险比例</t>
        </is>
      </c>
      <c r="K1" s="1" t="inlineStr">
        <is>
          <t xml:space="preserve">计划盈亏比</t>
        </is>
      </c>
      <c r="L1" s="1" t="inlineStr">
        <is>
          <t xml:space="preserve">离场价</t>
        </is>
      </c>
      <c r="M1" s="1" t="inlineStr">
        <is>
          <t xml:space="preserve">费用</t>
        </is>
      </c>
      <c r="N1" s="1" t="inlineStr">
        <is>
          <t xml:space="preserve">盈亏</t>
        </is>
      </c>
      <c r="O1" s="1" t="inlineStr">
        <is>
          <t xml:space="preserve">R 倍数</t>
        </is>
      </c>
      <c r="P1" s="1" t="inlineStr">
        <is>
          <t xml:space="preserve">按计划执行</t>
        </is>
      </c>
      <c r="Q1" s="1" t="inlineStr">
        <is>
          <t xml:space="preserve">备注</t>
        </is>
      </c>
      <c r="R1" s="1" t="inlineStr">
        <is>
          <t xml:space="preserve">经验教训</t>
        </is>
      </c>
    </row>
    <row r="2">
      <c r="A2" s="2"/>
      <c r="E2" s="3"/>
      <c r="F2" s="3"/>
      <c r="G2" s="3"/>
      <c r="H2" s="13"/>
      <c r="I2" s="3">
        <f>IF(OR(E2="",F2="",H2=""),"",ABS(E2-F2)*H2)</f>
      </c>
      <c r="J2" s="4">
        <f>IF(OR(I2="",'汇总'!$B$4=""),"",I2/'汇总'!$B$4)</f>
      </c>
      <c r="K2" s="5">
        <f>IF(OR(E2="",F2="",G2=""),"",IF(E2=F2,"",ABS(G2-E2)/ABS(E2-F2)))</f>
      </c>
      <c r="L2" s="3"/>
      <c r="M2" s="3"/>
      <c r="N2" s="3">
        <f>IF(OR(E2="",H2="",L2=""),"",(L2-E2)*H2*IF(C2="做空",-1,1)-N(M2))</f>
      </c>
      <c r="O2" s="6">
        <f>IF(OR(N2="",I2=""),"",IF(I2=0,"",N2/I2))</f>
      </c>
      <c r="Q2" s="7"/>
      <c r="R2" s="7"/>
    </row>
    <row r="3">
      <c r="A3" s="2"/>
      <c r="E3" s="3"/>
      <c r="F3" s="3"/>
      <c r="G3" s="3"/>
      <c r="H3" s="13"/>
      <c r="I3" s="3">
        <f>IF(OR(E3="",F3="",H3=""),"",ABS(E3-F3)*H3)</f>
      </c>
      <c r="J3" s="4">
        <f>IF(OR(I3="",'汇总'!$B$4=""),"",I3/'汇总'!$B$4)</f>
      </c>
      <c r="K3" s="5">
        <f>IF(OR(E3="",F3="",G3=""),"",IF(E3=F3,"",ABS(G3-E3)/ABS(E3-F3)))</f>
      </c>
      <c r="L3" s="3"/>
      <c r="M3" s="3"/>
      <c r="N3" s="3">
        <f>IF(OR(E3="",H3="",L3=""),"",(L3-E3)*H3*IF(C3="做空",-1,1)-N(M3))</f>
      </c>
      <c r="O3" s="6">
        <f>IF(OR(N3="",I3=""),"",IF(I3=0,"",N3/I3))</f>
      </c>
      <c r="Q3" s="7"/>
      <c r="R3" s="7"/>
    </row>
    <row r="4">
      <c r="A4" s="2"/>
      <c r="E4" s="3"/>
      <c r="F4" s="3"/>
      <c r="G4" s="3"/>
      <c r="H4" s="13"/>
      <c r="I4" s="3">
        <f>IF(OR(E4="",F4="",H4=""),"",ABS(E4-F4)*H4)</f>
      </c>
      <c r="J4" s="4">
        <f>IF(OR(I4="",'汇总'!$B$4=""),"",I4/'汇总'!$B$4)</f>
      </c>
      <c r="K4" s="5">
        <f>IF(OR(E4="",F4="",G4=""),"",IF(E4=F4,"",ABS(G4-E4)/ABS(E4-F4)))</f>
      </c>
      <c r="L4" s="3"/>
      <c r="M4" s="3"/>
      <c r="N4" s="3">
        <f>IF(OR(E4="",H4="",L4=""),"",(L4-E4)*H4*IF(C4="做空",-1,1)-N(M4))</f>
      </c>
      <c r="O4" s="6">
        <f>IF(OR(N4="",I4=""),"",IF(I4=0,"",N4/I4))</f>
      </c>
      <c r="Q4" s="7"/>
      <c r="R4" s="7"/>
    </row>
    <row r="5">
      <c r="A5" s="2"/>
      <c r="E5" s="3"/>
      <c r="F5" s="3"/>
      <c r="G5" s="3"/>
      <c r="H5" s="13"/>
      <c r="I5" s="3">
        <f>IF(OR(E5="",F5="",H5=""),"",ABS(E5-F5)*H5)</f>
      </c>
      <c r="J5" s="4">
        <f>IF(OR(I5="",'汇总'!$B$4=""),"",I5/'汇总'!$B$4)</f>
      </c>
      <c r="K5" s="5">
        <f>IF(OR(E5="",F5="",G5=""),"",IF(E5=F5,"",ABS(G5-E5)/ABS(E5-F5)))</f>
      </c>
      <c r="L5" s="3"/>
      <c r="M5" s="3"/>
      <c r="N5" s="3">
        <f>IF(OR(E5="",H5="",L5=""),"",(L5-E5)*H5*IF(C5="做空",-1,1)-N(M5))</f>
      </c>
      <c r="O5" s="6">
        <f>IF(OR(N5="",I5=""),"",IF(I5=0,"",N5/I5))</f>
      </c>
      <c r="Q5" s="7"/>
      <c r="R5" s="7"/>
    </row>
    <row r="6">
      <c r="A6" s="2"/>
      <c r="E6" s="3"/>
      <c r="F6" s="3"/>
      <c r="G6" s="3"/>
      <c r="H6" s="13"/>
      <c r="I6" s="3">
        <f>IF(OR(E6="",F6="",H6=""),"",ABS(E6-F6)*H6)</f>
      </c>
      <c r="J6" s="4">
        <f>IF(OR(I6="",'汇总'!$B$4=""),"",I6/'汇总'!$B$4)</f>
      </c>
      <c r="K6" s="5">
        <f>IF(OR(E6="",F6="",G6=""),"",IF(E6=F6,"",ABS(G6-E6)/ABS(E6-F6)))</f>
      </c>
      <c r="L6" s="3"/>
      <c r="M6" s="3"/>
      <c r="N6" s="3">
        <f>IF(OR(E6="",H6="",L6=""),"",(L6-E6)*H6*IF(C6="做空",-1,1)-N(M6))</f>
      </c>
      <c r="O6" s="6">
        <f>IF(OR(N6="",I6=""),"",IF(I6=0,"",N6/I6))</f>
      </c>
      <c r="Q6" s="7"/>
      <c r="R6" s="7"/>
    </row>
    <row r="7">
      <c r="A7" s="2"/>
      <c r="E7" s="3"/>
      <c r="F7" s="3"/>
      <c r="G7" s="3"/>
      <c r="H7" s="13"/>
      <c r="I7" s="3">
        <f>IF(OR(E7="",F7="",H7=""),"",ABS(E7-F7)*H7)</f>
      </c>
      <c r="J7" s="4">
        <f>IF(OR(I7="",'汇总'!$B$4=""),"",I7/'汇总'!$B$4)</f>
      </c>
      <c r="K7" s="5">
        <f>IF(OR(E7="",F7="",G7=""),"",IF(E7=F7,"",ABS(G7-E7)/ABS(E7-F7)))</f>
      </c>
      <c r="L7" s="3"/>
      <c r="M7" s="3"/>
      <c r="N7" s="3">
        <f>IF(OR(E7="",H7="",L7=""),"",(L7-E7)*H7*IF(C7="做空",-1,1)-N(M7))</f>
      </c>
      <c r="O7" s="6">
        <f>IF(OR(N7="",I7=""),"",IF(I7=0,"",N7/I7))</f>
      </c>
      <c r="Q7" s="7"/>
      <c r="R7" s="7"/>
    </row>
    <row r="8">
      <c r="A8" s="2"/>
      <c r="E8" s="3"/>
      <c r="F8" s="3"/>
      <c r="G8" s="3"/>
      <c r="H8" s="13"/>
      <c r="I8" s="3">
        <f>IF(OR(E8="",F8="",H8=""),"",ABS(E8-F8)*H8)</f>
      </c>
      <c r="J8" s="4">
        <f>IF(OR(I8="",'汇总'!$B$4=""),"",I8/'汇总'!$B$4)</f>
      </c>
      <c r="K8" s="5">
        <f>IF(OR(E8="",F8="",G8=""),"",IF(E8=F8,"",ABS(G8-E8)/ABS(E8-F8)))</f>
      </c>
      <c r="L8" s="3"/>
      <c r="M8" s="3"/>
      <c r="N8" s="3">
        <f>IF(OR(E8="",H8="",L8=""),"",(L8-E8)*H8*IF(C8="做空",-1,1)-N(M8))</f>
      </c>
      <c r="O8" s="6">
        <f>IF(OR(N8="",I8=""),"",IF(I8=0,"",N8/I8))</f>
      </c>
      <c r="Q8" s="7"/>
      <c r="R8" s="7"/>
    </row>
    <row r="9">
      <c r="A9" s="2"/>
      <c r="E9" s="3"/>
      <c r="F9" s="3"/>
      <c r="G9" s="3"/>
      <c r="H9" s="13"/>
      <c r="I9" s="3">
        <f>IF(OR(E9="",F9="",H9=""),"",ABS(E9-F9)*H9)</f>
      </c>
      <c r="J9" s="4">
        <f>IF(OR(I9="",'汇总'!$B$4=""),"",I9/'汇总'!$B$4)</f>
      </c>
      <c r="K9" s="5">
        <f>IF(OR(E9="",F9="",G9=""),"",IF(E9=F9,"",ABS(G9-E9)/ABS(E9-F9)))</f>
      </c>
      <c r="L9" s="3"/>
      <c r="M9" s="3"/>
      <c r="N9" s="3">
        <f>IF(OR(E9="",H9="",L9=""),"",(L9-E9)*H9*IF(C9="做空",-1,1)-N(M9))</f>
      </c>
      <c r="O9" s="6">
        <f>IF(OR(N9="",I9=""),"",IF(I9=0,"",N9/I9))</f>
      </c>
      <c r="Q9" s="7"/>
      <c r="R9" s="7"/>
    </row>
    <row r="10">
      <c r="A10" s="2"/>
      <c r="E10" s="3"/>
      <c r="F10" s="3"/>
      <c r="G10" s="3"/>
      <c r="H10" s="13"/>
      <c r="I10" s="3">
        <f>IF(OR(E10="",F10="",H10=""),"",ABS(E10-F10)*H10)</f>
      </c>
      <c r="J10" s="4">
        <f>IF(OR(I10="",'汇总'!$B$4=""),"",I10/'汇总'!$B$4)</f>
      </c>
      <c r="K10" s="5">
        <f>IF(OR(E10="",F10="",G10=""),"",IF(E10=F10,"",ABS(G10-E10)/ABS(E10-F10)))</f>
      </c>
      <c r="L10" s="3"/>
      <c r="M10" s="3"/>
      <c r="N10" s="3">
        <f>IF(OR(E10="",H10="",L10=""),"",(L10-E10)*H10*IF(C10="做空",-1,1)-N(M10))</f>
      </c>
      <c r="O10" s="6">
        <f>IF(OR(N10="",I10=""),"",IF(I10=0,"",N10/I10))</f>
      </c>
      <c r="Q10" s="7"/>
      <c r="R10" s="7"/>
    </row>
    <row r="11">
      <c r="A11" s="2"/>
      <c r="E11" s="3"/>
      <c r="F11" s="3"/>
      <c r="G11" s="3"/>
      <c r="H11" s="13"/>
      <c r="I11" s="3">
        <f>IF(OR(E11="",F11="",H11=""),"",ABS(E11-F11)*H11)</f>
      </c>
      <c r="J11" s="4">
        <f>IF(OR(I11="",'汇总'!$B$4=""),"",I11/'汇总'!$B$4)</f>
      </c>
      <c r="K11" s="5">
        <f>IF(OR(E11="",F11="",G11=""),"",IF(E11=F11,"",ABS(G11-E11)/ABS(E11-F11)))</f>
      </c>
      <c r="L11" s="3"/>
      <c r="M11" s="3"/>
      <c r="N11" s="3">
        <f>IF(OR(E11="",H11="",L11=""),"",(L11-E11)*H11*IF(C11="做空",-1,1)-N(M11))</f>
      </c>
      <c r="O11" s="6">
        <f>IF(OR(N11="",I11=""),"",IF(I11=0,"",N11/I11))</f>
      </c>
      <c r="Q11" s="7"/>
      <c r="R11" s="7"/>
    </row>
    <row r="12">
      <c r="A12" s="2"/>
      <c r="E12" s="3"/>
      <c r="F12" s="3"/>
      <c r="G12" s="3"/>
      <c r="H12" s="13"/>
      <c r="I12" s="3">
        <f>IF(OR(E12="",F12="",H12=""),"",ABS(E12-F12)*H12)</f>
      </c>
      <c r="J12" s="4">
        <f>IF(OR(I12="",'汇总'!$B$4=""),"",I12/'汇总'!$B$4)</f>
      </c>
      <c r="K12" s="5">
        <f>IF(OR(E12="",F12="",G12=""),"",IF(E12=F12,"",ABS(G12-E12)/ABS(E12-F12)))</f>
      </c>
      <c r="L12" s="3"/>
      <c r="M12" s="3"/>
      <c r="N12" s="3">
        <f>IF(OR(E12="",H12="",L12=""),"",(L12-E12)*H12*IF(C12="做空",-1,1)-N(M12))</f>
      </c>
      <c r="O12" s="6">
        <f>IF(OR(N12="",I12=""),"",IF(I12=0,"",N12/I12))</f>
      </c>
      <c r="Q12" s="7"/>
      <c r="R12" s="7"/>
    </row>
    <row r="13">
      <c r="A13" s="2"/>
      <c r="E13" s="3"/>
      <c r="F13" s="3"/>
      <c r="G13" s="3"/>
      <c r="H13" s="13"/>
      <c r="I13" s="3">
        <f>IF(OR(E13="",F13="",H13=""),"",ABS(E13-F13)*H13)</f>
      </c>
      <c r="J13" s="4">
        <f>IF(OR(I13="",'汇总'!$B$4=""),"",I13/'汇总'!$B$4)</f>
      </c>
      <c r="K13" s="5">
        <f>IF(OR(E13="",F13="",G13=""),"",IF(E13=F13,"",ABS(G13-E13)/ABS(E13-F13)))</f>
      </c>
      <c r="L13" s="3"/>
      <c r="M13" s="3"/>
      <c r="N13" s="3">
        <f>IF(OR(E13="",H13="",L13=""),"",(L13-E13)*H13*IF(C13="做空",-1,1)-N(M13))</f>
      </c>
      <c r="O13" s="6">
        <f>IF(OR(N13="",I13=""),"",IF(I13=0,"",N13/I13))</f>
      </c>
      <c r="Q13" s="7"/>
      <c r="R13" s="7"/>
    </row>
    <row r="14">
      <c r="A14" s="2"/>
      <c r="E14" s="3"/>
      <c r="F14" s="3"/>
      <c r="G14" s="3"/>
      <c r="H14" s="13"/>
      <c r="I14" s="3">
        <f>IF(OR(E14="",F14="",H14=""),"",ABS(E14-F14)*H14)</f>
      </c>
      <c r="J14" s="4">
        <f>IF(OR(I14="",'汇总'!$B$4=""),"",I14/'汇总'!$B$4)</f>
      </c>
      <c r="K14" s="5">
        <f>IF(OR(E14="",F14="",G14=""),"",IF(E14=F14,"",ABS(G14-E14)/ABS(E14-F14)))</f>
      </c>
      <c r="L14" s="3"/>
      <c r="M14" s="3"/>
      <c r="N14" s="3">
        <f>IF(OR(E14="",H14="",L14=""),"",(L14-E14)*H14*IF(C14="做空",-1,1)-N(M14))</f>
      </c>
      <c r="O14" s="6">
        <f>IF(OR(N14="",I14=""),"",IF(I14=0,"",N14/I14))</f>
      </c>
      <c r="Q14" s="7"/>
      <c r="R14" s="7"/>
    </row>
    <row r="15">
      <c r="A15" s="2"/>
      <c r="E15" s="3"/>
      <c r="F15" s="3"/>
      <c r="G15" s="3"/>
      <c r="H15" s="13"/>
      <c r="I15" s="3">
        <f>IF(OR(E15="",F15="",H15=""),"",ABS(E15-F15)*H15)</f>
      </c>
      <c r="J15" s="4">
        <f>IF(OR(I15="",'汇总'!$B$4=""),"",I15/'汇总'!$B$4)</f>
      </c>
      <c r="K15" s="5">
        <f>IF(OR(E15="",F15="",G15=""),"",IF(E15=F15,"",ABS(G15-E15)/ABS(E15-F15)))</f>
      </c>
      <c r="L15" s="3"/>
      <c r="M15" s="3"/>
      <c r="N15" s="3">
        <f>IF(OR(E15="",H15="",L15=""),"",(L15-E15)*H15*IF(C15="做空",-1,1)-N(M15))</f>
      </c>
      <c r="O15" s="6">
        <f>IF(OR(N15="",I15=""),"",IF(I15=0,"",N15/I15))</f>
      </c>
      <c r="Q15" s="7"/>
      <c r="R15" s="7"/>
    </row>
    <row r="16">
      <c r="A16" s="2"/>
      <c r="E16" s="3"/>
      <c r="F16" s="3"/>
      <c r="G16" s="3"/>
      <c r="H16" s="13"/>
      <c r="I16" s="3">
        <f>IF(OR(E16="",F16="",H16=""),"",ABS(E16-F16)*H16)</f>
      </c>
      <c r="J16" s="4">
        <f>IF(OR(I16="",'汇总'!$B$4=""),"",I16/'汇总'!$B$4)</f>
      </c>
      <c r="K16" s="5">
        <f>IF(OR(E16="",F16="",G16=""),"",IF(E16=F16,"",ABS(G16-E16)/ABS(E16-F16)))</f>
      </c>
      <c r="L16" s="3"/>
      <c r="M16" s="3"/>
      <c r="N16" s="3">
        <f>IF(OR(E16="",H16="",L16=""),"",(L16-E16)*H16*IF(C16="做空",-1,1)-N(M16))</f>
      </c>
      <c r="O16" s="6">
        <f>IF(OR(N16="",I16=""),"",IF(I16=0,"",N16/I16))</f>
      </c>
      <c r="Q16" s="7"/>
      <c r="R16" s="7"/>
    </row>
    <row r="17">
      <c r="A17" s="2"/>
      <c r="E17" s="3"/>
      <c r="F17" s="3"/>
      <c r="G17" s="3"/>
      <c r="H17" s="13"/>
      <c r="I17" s="3">
        <f>IF(OR(E17="",F17="",H17=""),"",ABS(E17-F17)*H17)</f>
      </c>
      <c r="J17" s="4">
        <f>IF(OR(I17="",'汇总'!$B$4=""),"",I17/'汇总'!$B$4)</f>
      </c>
      <c r="K17" s="5">
        <f>IF(OR(E17="",F17="",G17=""),"",IF(E17=F17,"",ABS(G17-E17)/ABS(E17-F17)))</f>
      </c>
      <c r="L17" s="3"/>
      <c r="M17" s="3"/>
      <c r="N17" s="3">
        <f>IF(OR(E17="",H17="",L17=""),"",(L17-E17)*H17*IF(C17="做空",-1,1)-N(M17))</f>
      </c>
      <c r="O17" s="6">
        <f>IF(OR(N17="",I17=""),"",IF(I17=0,"",N17/I17))</f>
      </c>
      <c r="Q17" s="7"/>
      <c r="R17" s="7"/>
    </row>
    <row r="18">
      <c r="A18" s="2"/>
      <c r="E18" s="3"/>
      <c r="F18" s="3"/>
      <c r="G18" s="3"/>
      <c r="H18" s="13"/>
      <c r="I18" s="3">
        <f>IF(OR(E18="",F18="",H18=""),"",ABS(E18-F18)*H18)</f>
      </c>
      <c r="J18" s="4">
        <f>IF(OR(I18="",'汇总'!$B$4=""),"",I18/'汇总'!$B$4)</f>
      </c>
      <c r="K18" s="5">
        <f>IF(OR(E18="",F18="",G18=""),"",IF(E18=F18,"",ABS(G18-E18)/ABS(E18-F18)))</f>
      </c>
      <c r="L18" s="3"/>
      <c r="M18" s="3"/>
      <c r="N18" s="3">
        <f>IF(OR(E18="",H18="",L18=""),"",(L18-E18)*H18*IF(C18="做空",-1,1)-N(M18))</f>
      </c>
      <c r="O18" s="6">
        <f>IF(OR(N18="",I18=""),"",IF(I18=0,"",N18/I18))</f>
      </c>
      <c r="Q18" s="7"/>
      <c r="R18" s="7"/>
    </row>
    <row r="19">
      <c r="A19" s="2"/>
      <c r="E19" s="3"/>
      <c r="F19" s="3"/>
      <c r="G19" s="3"/>
      <c r="H19" s="13"/>
      <c r="I19" s="3">
        <f>IF(OR(E19="",F19="",H19=""),"",ABS(E19-F19)*H19)</f>
      </c>
      <c r="J19" s="4">
        <f>IF(OR(I19="",'汇总'!$B$4=""),"",I19/'汇总'!$B$4)</f>
      </c>
      <c r="K19" s="5">
        <f>IF(OR(E19="",F19="",G19=""),"",IF(E19=F19,"",ABS(G19-E19)/ABS(E19-F19)))</f>
      </c>
      <c r="L19" s="3"/>
      <c r="M19" s="3"/>
      <c r="N19" s="3">
        <f>IF(OR(E19="",H19="",L19=""),"",(L19-E19)*H19*IF(C19="做空",-1,1)-N(M19))</f>
      </c>
      <c r="O19" s="6">
        <f>IF(OR(N19="",I19=""),"",IF(I19=0,"",N19/I19))</f>
      </c>
      <c r="Q19" s="7"/>
      <c r="R19" s="7"/>
    </row>
    <row r="20">
      <c r="A20" s="2"/>
      <c r="E20" s="3"/>
      <c r="F20" s="3"/>
      <c r="G20" s="3"/>
      <c r="H20" s="13"/>
      <c r="I20" s="3">
        <f>IF(OR(E20="",F20="",H20=""),"",ABS(E20-F20)*H20)</f>
      </c>
      <c r="J20" s="4">
        <f>IF(OR(I20="",'汇总'!$B$4=""),"",I20/'汇总'!$B$4)</f>
      </c>
      <c r="K20" s="5">
        <f>IF(OR(E20="",F20="",G20=""),"",IF(E20=F20,"",ABS(G20-E20)/ABS(E20-F20)))</f>
      </c>
      <c r="L20" s="3"/>
      <c r="M20" s="3"/>
      <c r="N20" s="3">
        <f>IF(OR(E20="",H20="",L20=""),"",(L20-E20)*H20*IF(C20="做空",-1,1)-N(M20))</f>
      </c>
      <c r="O20" s="6">
        <f>IF(OR(N20="",I20=""),"",IF(I20=0,"",N20/I20))</f>
      </c>
      <c r="Q20" s="7"/>
      <c r="R20" s="7"/>
    </row>
    <row r="21">
      <c r="A21" s="2"/>
      <c r="E21" s="3"/>
      <c r="F21" s="3"/>
      <c r="G21" s="3"/>
      <c r="H21" s="13"/>
      <c r="I21" s="3">
        <f>IF(OR(E21="",F21="",H21=""),"",ABS(E21-F21)*H21)</f>
      </c>
      <c r="J21" s="4">
        <f>IF(OR(I21="",'汇总'!$B$4=""),"",I21/'汇总'!$B$4)</f>
      </c>
      <c r="K21" s="5">
        <f>IF(OR(E21="",F21="",G21=""),"",IF(E21=F21,"",ABS(G21-E21)/ABS(E21-F21)))</f>
      </c>
      <c r="L21" s="3"/>
      <c r="M21" s="3"/>
      <c r="N21" s="3">
        <f>IF(OR(E21="",H21="",L21=""),"",(L21-E21)*H21*IF(C21="做空",-1,1)-N(M21))</f>
      </c>
      <c r="O21" s="6">
        <f>IF(OR(N21="",I21=""),"",IF(I21=0,"",N21/I21))</f>
      </c>
      <c r="Q21" s="7"/>
      <c r="R21" s="7"/>
    </row>
    <row r="22">
      <c r="A22" s="2"/>
      <c r="E22" s="3"/>
      <c r="F22" s="3"/>
      <c r="G22" s="3"/>
      <c r="H22" s="13"/>
      <c r="I22" s="3">
        <f>IF(OR(E22="",F22="",H22=""),"",ABS(E22-F22)*H22)</f>
      </c>
      <c r="J22" s="4">
        <f>IF(OR(I22="",'汇总'!$B$4=""),"",I22/'汇总'!$B$4)</f>
      </c>
      <c r="K22" s="5">
        <f>IF(OR(E22="",F22="",G22=""),"",IF(E22=F22,"",ABS(G22-E22)/ABS(E22-F22)))</f>
      </c>
      <c r="L22" s="3"/>
      <c r="M22" s="3"/>
      <c r="N22" s="3">
        <f>IF(OR(E22="",H22="",L22=""),"",(L22-E22)*H22*IF(C22="做空",-1,1)-N(M22))</f>
      </c>
      <c r="O22" s="6">
        <f>IF(OR(N22="",I22=""),"",IF(I22=0,"",N22/I22))</f>
      </c>
      <c r="Q22" s="7"/>
      <c r="R22" s="7"/>
    </row>
    <row r="23">
      <c r="A23" s="2"/>
      <c r="E23" s="3"/>
      <c r="F23" s="3"/>
      <c r="G23" s="3"/>
      <c r="H23" s="13"/>
      <c r="I23" s="3">
        <f>IF(OR(E23="",F23="",H23=""),"",ABS(E23-F23)*H23)</f>
      </c>
      <c r="J23" s="4">
        <f>IF(OR(I23="",'汇总'!$B$4=""),"",I23/'汇总'!$B$4)</f>
      </c>
      <c r="K23" s="5">
        <f>IF(OR(E23="",F23="",G23=""),"",IF(E23=F23,"",ABS(G23-E23)/ABS(E23-F23)))</f>
      </c>
      <c r="L23" s="3"/>
      <c r="M23" s="3"/>
      <c r="N23" s="3">
        <f>IF(OR(E23="",H23="",L23=""),"",(L23-E23)*H23*IF(C23="做空",-1,1)-N(M23))</f>
      </c>
      <c r="O23" s="6">
        <f>IF(OR(N23="",I23=""),"",IF(I23=0,"",N23/I23))</f>
      </c>
      <c r="Q23" s="7"/>
      <c r="R23" s="7"/>
    </row>
    <row r="24">
      <c r="A24" s="2"/>
      <c r="E24" s="3"/>
      <c r="F24" s="3"/>
      <c r="G24" s="3"/>
      <c r="H24" s="13"/>
      <c r="I24" s="3">
        <f>IF(OR(E24="",F24="",H24=""),"",ABS(E24-F24)*H24)</f>
      </c>
      <c r="J24" s="4">
        <f>IF(OR(I24="",'汇总'!$B$4=""),"",I24/'汇总'!$B$4)</f>
      </c>
      <c r="K24" s="5">
        <f>IF(OR(E24="",F24="",G24=""),"",IF(E24=F24,"",ABS(G24-E24)/ABS(E24-F24)))</f>
      </c>
      <c r="L24" s="3"/>
      <c r="M24" s="3"/>
      <c r="N24" s="3">
        <f>IF(OR(E24="",H24="",L24=""),"",(L24-E24)*H24*IF(C24="做空",-1,1)-N(M24))</f>
      </c>
      <c r="O24" s="6">
        <f>IF(OR(N24="",I24=""),"",IF(I24=0,"",N24/I24))</f>
      </c>
      <c r="Q24" s="7"/>
      <c r="R24" s="7"/>
    </row>
    <row r="25">
      <c r="A25" s="2"/>
      <c r="E25" s="3"/>
      <c r="F25" s="3"/>
      <c r="G25" s="3"/>
      <c r="H25" s="13"/>
      <c r="I25" s="3">
        <f>IF(OR(E25="",F25="",H25=""),"",ABS(E25-F25)*H25)</f>
      </c>
      <c r="J25" s="4">
        <f>IF(OR(I25="",'汇总'!$B$4=""),"",I25/'汇总'!$B$4)</f>
      </c>
      <c r="K25" s="5">
        <f>IF(OR(E25="",F25="",G25=""),"",IF(E25=F25,"",ABS(G25-E25)/ABS(E25-F25)))</f>
      </c>
      <c r="L25" s="3"/>
      <c r="M25" s="3"/>
      <c r="N25" s="3">
        <f>IF(OR(E25="",H25="",L25=""),"",(L25-E25)*H25*IF(C25="做空",-1,1)-N(M25))</f>
      </c>
      <c r="O25" s="6">
        <f>IF(OR(N25="",I25=""),"",IF(I25=0,"",N25/I25))</f>
      </c>
      <c r="Q25" s="7"/>
      <c r="R25" s="7"/>
    </row>
    <row r="26">
      <c r="A26" s="2"/>
      <c r="E26" s="3"/>
      <c r="F26" s="3"/>
      <c r="G26" s="3"/>
      <c r="H26" s="13"/>
      <c r="I26" s="3">
        <f>IF(OR(E26="",F26="",H26=""),"",ABS(E26-F26)*H26)</f>
      </c>
      <c r="J26" s="4">
        <f>IF(OR(I26="",'汇总'!$B$4=""),"",I26/'汇总'!$B$4)</f>
      </c>
      <c r="K26" s="5">
        <f>IF(OR(E26="",F26="",G26=""),"",IF(E26=F26,"",ABS(G26-E26)/ABS(E26-F26)))</f>
      </c>
      <c r="L26" s="3"/>
      <c r="M26" s="3"/>
      <c r="N26" s="3">
        <f>IF(OR(E26="",H26="",L26=""),"",(L26-E26)*H26*IF(C26="做空",-1,1)-N(M26))</f>
      </c>
      <c r="O26" s="6">
        <f>IF(OR(N26="",I26=""),"",IF(I26=0,"",N26/I26))</f>
      </c>
      <c r="Q26" s="7"/>
      <c r="R26" s="7"/>
    </row>
    <row r="27">
      <c r="A27" s="2"/>
      <c r="E27" s="3"/>
      <c r="F27" s="3"/>
      <c r="G27" s="3"/>
      <c r="H27" s="13"/>
      <c r="I27" s="3">
        <f>IF(OR(E27="",F27="",H27=""),"",ABS(E27-F27)*H27)</f>
      </c>
      <c r="J27" s="4">
        <f>IF(OR(I27="",'汇总'!$B$4=""),"",I27/'汇总'!$B$4)</f>
      </c>
      <c r="K27" s="5">
        <f>IF(OR(E27="",F27="",G27=""),"",IF(E27=F27,"",ABS(G27-E27)/ABS(E27-F27)))</f>
      </c>
      <c r="L27" s="3"/>
      <c r="M27" s="3"/>
      <c r="N27" s="3">
        <f>IF(OR(E27="",H27="",L27=""),"",(L27-E27)*H27*IF(C27="做空",-1,1)-N(M27))</f>
      </c>
      <c r="O27" s="6">
        <f>IF(OR(N27="",I27=""),"",IF(I27=0,"",N27/I27))</f>
      </c>
      <c r="Q27" s="7"/>
      <c r="R27" s="7"/>
    </row>
    <row r="28">
      <c r="A28" s="2"/>
      <c r="E28" s="3"/>
      <c r="F28" s="3"/>
      <c r="G28" s="3"/>
      <c r="H28" s="13"/>
      <c r="I28" s="3">
        <f>IF(OR(E28="",F28="",H28=""),"",ABS(E28-F28)*H28)</f>
      </c>
      <c r="J28" s="4">
        <f>IF(OR(I28="",'汇总'!$B$4=""),"",I28/'汇总'!$B$4)</f>
      </c>
      <c r="K28" s="5">
        <f>IF(OR(E28="",F28="",G28=""),"",IF(E28=F28,"",ABS(G28-E28)/ABS(E28-F28)))</f>
      </c>
      <c r="L28" s="3"/>
      <c r="M28" s="3"/>
      <c r="N28" s="3">
        <f>IF(OR(E28="",H28="",L28=""),"",(L28-E28)*H28*IF(C28="做空",-1,1)-N(M28))</f>
      </c>
      <c r="O28" s="6">
        <f>IF(OR(N28="",I28=""),"",IF(I28=0,"",N28/I28))</f>
      </c>
      <c r="Q28" s="7"/>
      <c r="R28" s="7"/>
    </row>
    <row r="29">
      <c r="A29" s="2"/>
      <c r="E29" s="3"/>
      <c r="F29" s="3"/>
      <c r="G29" s="3"/>
      <c r="H29" s="13"/>
      <c r="I29" s="3">
        <f>IF(OR(E29="",F29="",H29=""),"",ABS(E29-F29)*H29)</f>
      </c>
      <c r="J29" s="4">
        <f>IF(OR(I29="",'汇总'!$B$4=""),"",I29/'汇总'!$B$4)</f>
      </c>
      <c r="K29" s="5">
        <f>IF(OR(E29="",F29="",G29=""),"",IF(E29=F29,"",ABS(G29-E29)/ABS(E29-F29)))</f>
      </c>
      <c r="L29" s="3"/>
      <c r="M29" s="3"/>
      <c r="N29" s="3">
        <f>IF(OR(E29="",H29="",L29=""),"",(L29-E29)*H29*IF(C29="做空",-1,1)-N(M29))</f>
      </c>
      <c r="O29" s="6">
        <f>IF(OR(N29="",I29=""),"",IF(I29=0,"",N29/I29))</f>
      </c>
      <c r="Q29" s="7"/>
      <c r="R29" s="7"/>
    </row>
    <row r="30">
      <c r="A30" s="2"/>
      <c r="E30" s="3"/>
      <c r="F30" s="3"/>
      <c r="G30" s="3"/>
      <c r="H30" s="13"/>
      <c r="I30" s="3">
        <f>IF(OR(E30="",F30="",H30=""),"",ABS(E30-F30)*H30)</f>
      </c>
      <c r="J30" s="4">
        <f>IF(OR(I30="",'汇总'!$B$4=""),"",I30/'汇总'!$B$4)</f>
      </c>
      <c r="K30" s="5">
        <f>IF(OR(E30="",F30="",G30=""),"",IF(E30=F30,"",ABS(G30-E30)/ABS(E30-F30)))</f>
      </c>
      <c r="L30" s="3"/>
      <c r="M30" s="3"/>
      <c r="N30" s="3">
        <f>IF(OR(E30="",H30="",L30=""),"",(L30-E30)*H30*IF(C30="做空",-1,1)-N(M30))</f>
      </c>
      <c r="O30" s="6">
        <f>IF(OR(N30="",I30=""),"",IF(I30=0,"",N30/I30))</f>
      </c>
      <c r="Q30" s="7"/>
      <c r="R30" s="7"/>
    </row>
    <row r="31">
      <c r="A31" s="2"/>
      <c r="E31" s="3"/>
      <c r="F31" s="3"/>
      <c r="G31" s="3"/>
      <c r="H31" s="13"/>
      <c r="I31" s="3">
        <f>IF(OR(E31="",F31="",H31=""),"",ABS(E31-F31)*H31)</f>
      </c>
      <c r="J31" s="4">
        <f>IF(OR(I31="",'汇总'!$B$4=""),"",I31/'汇总'!$B$4)</f>
      </c>
      <c r="K31" s="5">
        <f>IF(OR(E31="",F31="",G31=""),"",IF(E31=F31,"",ABS(G31-E31)/ABS(E31-F31)))</f>
      </c>
      <c r="L31" s="3"/>
      <c r="M31" s="3"/>
      <c r="N31" s="3">
        <f>IF(OR(E31="",H31="",L31=""),"",(L31-E31)*H31*IF(C31="做空",-1,1)-N(M31))</f>
      </c>
      <c r="O31" s="6">
        <f>IF(OR(N31="",I31=""),"",IF(I31=0,"",N31/I31))</f>
      </c>
      <c r="Q31" s="7"/>
      <c r="R31" s="7"/>
    </row>
    <row r="32">
      <c r="A32" s="2"/>
      <c r="E32" s="3"/>
      <c r="F32" s="3"/>
      <c r="G32" s="3"/>
      <c r="H32" s="13"/>
      <c r="I32" s="3">
        <f>IF(OR(E32="",F32="",H32=""),"",ABS(E32-F32)*H32)</f>
      </c>
      <c r="J32" s="4">
        <f>IF(OR(I32="",'汇总'!$B$4=""),"",I32/'汇总'!$B$4)</f>
      </c>
      <c r="K32" s="5">
        <f>IF(OR(E32="",F32="",G32=""),"",IF(E32=F32,"",ABS(G32-E32)/ABS(E32-F32)))</f>
      </c>
      <c r="L32" s="3"/>
      <c r="M32" s="3"/>
      <c r="N32" s="3">
        <f>IF(OR(E32="",H32="",L32=""),"",(L32-E32)*H32*IF(C32="做空",-1,1)-N(M32))</f>
      </c>
      <c r="O32" s="6">
        <f>IF(OR(N32="",I32=""),"",IF(I32=0,"",N32/I32))</f>
      </c>
      <c r="Q32" s="7"/>
      <c r="R32" s="7"/>
    </row>
    <row r="33">
      <c r="A33" s="2"/>
      <c r="E33" s="3"/>
      <c r="F33" s="3"/>
      <c r="G33" s="3"/>
      <c r="H33" s="13"/>
      <c r="I33" s="3">
        <f>IF(OR(E33="",F33="",H33=""),"",ABS(E33-F33)*H33)</f>
      </c>
      <c r="J33" s="4">
        <f>IF(OR(I33="",'汇总'!$B$4=""),"",I33/'汇总'!$B$4)</f>
      </c>
      <c r="K33" s="5">
        <f>IF(OR(E33="",F33="",G33=""),"",IF(E33=F33,"",ABS(G33-E33)/ABS(E33-F33)))</f>
      </c>
      <c r="L33" s="3"/>
      <c r="M33" s="3"/>
      <c r="N33" s="3">
        <f>IF(OR(E33="",H33="",L33=""),"",(L33-E33)*H33*IF(C33="做空",-1,1)-N(M33))</f>
      </c>
      <c r="O33" s="6">
        <f>IF(OR(N33="",I33=""),"",IF(I33=0,"",N33/I33))</f>
      </c>
      <c r="Q33" s="7"/>
      <c r="R33" s="7"/>
    </row>
    <row r="34">
      <c r="A34" s="2"/>
      <c r="E34" s="3"/>
      <c r="F34" s="3"/>
      <c r="G34" s="3"/>
      <c r="H34" s="13"/>
      <c r="I34" s="3">
        <f>IF(OR(E34="",F34="",H34=""),"",ABS(E34-F34)*H34)</f>
      </c>
      <c r="J34" s="4">
        <f>IF(OR(I34="",'汇总'!$B$4=""),"",I34/'汇总'!$B$4)</f>
      </c>
      <c r="K34" s="5">
        <f>IF(OR(E34="",F34="",G34=""),"",IF(E34=F34,"",ABS(G34-E34)/ABS(E34-F34)))</f>
      </c>
      <c r="L34" s="3"/>
      <c r="M34" s="3"/>
      <c r="N34" s="3">
        <f>IF(OR(E34="",H34="",L34=""),"",(L34-E34)*H34*IF(C34="做空",-1,1)-N(M34))</f>
      </c>
      <c r="O34" s="6">
        <f>IF(OR(N34="",I34=""),"",IF(I34=0,"",N34/I34))</f>
      </c>
      <c r="Q34" s="7"/>
      <c r="R34" s="7"/>
    </row>
    <row r="35">
      <c r="A35" s="2"/>
      <c r="E35" s="3"/>
      <c r="F35" s="3"/>
      <c r="G35" s="3"/>
      <c r="H35" s="13"/>
      <c r="I35" s="3">
        <f>IF(OR(E35="",F35="",H35=""),"",ABS(E35-F35)*H35)</f>
      </c>
      <c r="J35" s="4">
        <f>IF(OR(I35="",'汇总'!$B$4=""),"",I35/'汇总'!$B$4)</f>
      </c>
      <c r="K35" s="5">
        <f>IF(OR(E35="",F35="",G35=""),"",IF(E35=F35,"",ABS(G35-E35)/ABS(E35-F35)))</f>
      </c>
      <c r="L35" s="3"/>
      <c r="M35" s="3"/>
      <c r="N35" s="3">
        <f>IF(OR(E35="",H35="",L35=""),"",(L35-E35)*H35*IF(C35="做空",-1,1)-N(M35))</f>
      </c>
      <c r="O35" s="6">
        <f>IF(OR(N35="",I35=""),"",IF(I35=0,"",N35/I35))</f>
      </c>
      <c r="Q35" s="7"/>
      <c r="R35" s="7"/>
    </row>
    <row r="36">
      <c r="A36" s="2"/>
      <c r="E36" s="3"/>
      <c r="F36" s="3"/>
      <c r="G36" s="3"/>
      <c r="H36" s="13"/>
      <c r="I36" s="3">
        <f>IF(OR(E36="",F36="",H36=""),"",ABS(E36-F36)*H36)</f>
      </c>
      <c r="J36" s="4">
        <f>IF(OR(I36="",'汇总'!$B$4=""),"",I36/'汇总'!$B$4)</f>
      </c>
      <c r="K36" s="5">
        <f>IF(OR(E36="",F36="",G36=""),"",IF(E36=F36,"",ABS(G36-E36)/ABS(E36-F36)))</f>
      </c>
      <c r="L36" s="3"/>
      <c r="M36" s="3"/>
      <c r="N36" s="3">
        <f>IF(OR(E36="",H36="",L36=""),"",(L36-E36)*H36*IF(C36="做空",-1,1)-N(M36))</f>
      </c>
      <c r="O36" s="6">
        <f>IF(OR(N36="",I36=""),"",IF(I36=0,"",N36/I36))</f>
      </c>
      <c r="Q36" s="7"/>
      <c r="R36" s="7"/>
    </row>
    <row r="37">
      <c r="A37" s="2"/>
      <c r="E37" s="3"/>
      <c r="F37" s="3"/>
      <c r="G37" s="3"/>
      <c r="H37" s="13"/>
      <c r="I37" s="3">
        <f>IF(OR(E37="",F37="",H37=""),"",ABS(E37-F37)*H37)</f>
      </c>
      <c r="J37" s="4">
        <f>IF(OR(I37="",'汇总'!$B$4=""),"",I37/'汇总'!$B$4)</f>
      </c>
      <c r="K37" s="5">
        <f>IF(OR(E37="",F37="",G37=""),"",IF(E37=F37,"",ABS(G37-E37)/ABS(E37-F37)))</f>
      </c>
      <c r="L37" s="3"/>
      <c r="M37" s="3"/>
      <c r="N37" s="3">
        <f>IF(OR(E37="",H37="",L37=""),"",(L37-E37)*H37*IF(C37="做空",-1,1)-N(M37))</f>
      </c>
      <c r="O37" s="6">
        <f>IF(OR(N37="",I37=""),"",IF(I37=0,"",N37/I37))</f>
      </c>
      <c r="Q37" s="7"/>
      <c r="R37" s="7"/>
    </row>
    <row r="38">
      <c r="A38" s="2"/>
      <c r="E38" s="3"/>
      <c r="F38" s="3"/>
      <c r="G38" s="3"/>
      <c r="H38" s="13"/>
      <c r="I38" s="3">
        <f>IF(OR(E38="",F38="",H38=""),"",ABS(E38-F38)*H38)</f>
      </c>
      <c r="J38" s="4">
        <f>IF(OR(I38="",'汇总'!$B$4=""),"",I38/'汇总'!$B$4)</f>
      </c>
      <c r="K38" s="5">
        <f>IF(OR(E38="",F38="",G38=""),"",IF(E38=F38,"",ABS(G38-E38)/ABS(E38-F38)))</f>
      </c>
      <c r="L38" s="3"/>
      <c r="M38" s="3"/>
      <c r="N38" s="3">
        <f>IF(OR(E38="",H38="",L38=""),"",(L38-E38)*H38*IF(C38="做空",-1,1)-N(M38))</f>
      </c>
      <c r="O38" s="6">
        <f>IF(OR(N38="",I38=""),"",IF(I38=0,"",N38/I38))</f>
      </c>
      <c r="Q38" s="7"/>
      <c r="R38" s="7"/>
    </row>
    <row r="39">
      <c r="A39" s="2"/>
      <c r="E39" s="3"/>
      <c r="F39" s="3"/>
      <c r="G39" s="3"/>
      <c r="H39" s="13"/>
      <c r="I39" s="3">
        <f>IF(OR(E39="",F39="",H39=""),"",ABS(E39-F39)*H39)</f>
      </c>
      <c r="J39" s="4">
        <f>IF(OR(I39="",'汇总'!$B$4=""),"",I39/'汇总'!$B$4)</f>
      </c>
      <c r="K39" s="5">
        <f>IF(OR(E39="",F39="",G39=""),"",IF(E39=F39,"",ABS(G39-E39)/ABS(E39-F39)))</f>
      </c>
      <c r="L39" s="3"/>
      <c r="M39" s="3"/>
      <c r="N39" s="3">
        <f>IF(OR(E39="",H39="",L39=""),"",(L39-E39)*H39*IF(C39="做空",-1,1)-N(M39))</f>
      </c>
      <c r="O39" s="6">
        <f>IF(OR(N39="",I39=""),"",IF(I39=0,"",N39/I39))</f>
      </c>
      <c r="Q39" s="7"/>
      <c r="R39" s="7"/>
    </row>
    <row r="40">
      <c r="A40" s="2"/>
      <c r="E40" s="3"/>
      <c r="F40" s="3"/>
      <c r="G40" s="3"/>
      <c r="H40" s="13"/>
      <c r="I40" s="3">
        <f>IF(OR(E40="",F40="",H40=""),"",ABS(E40-F40)*H40)</f>
      </c>
      <c r="J40" s="4">
        <f>IF(OR(I40="",'汇总'!$B$4=""),"",I40/'汇总'!$B$4)</f>
      </c>
      <c r="K40" s="5">
        <f>IF(OR(E40="",F40="",G40=""),"",IF(E40=F40,"",ABS(G40-E40)/ABS(E40-F40)))</f>
      </c>
      <c r="L40" s="3"/>
      <c r="M40" s="3"/>
      <c r="N40" s="3">
        <f>IF(OR(E40="",H40="",L40=""),"",(L40-E40)*H40*IF(C40="做空",-1,1)-N(M40))</f>
      </c>
      <c r="O40" s="6">
        <f>IF(OR(N40="",I40=""),"",IF(I40=0,"",N40/I40))</f>
      </c>
      <c r="Q40" s="7"/>
      <c r="R40" s="7"/>
    </row>
    <row r="41">
      <c r="A41" s="2"/>
      <c r="E41" s="3"/>
      <c r="F41" s="3"/>
      <c r="G41" s="3"/>
      <c r="H41" s="13"/>
      <c r="I41" s="3">
        <f>IF(OR(E41="",F41="",H41=""),"",ABS(E41-F41)*H41)</f>
      </c>
      <c r="J41" s="4">
        <f>IF(OR(I41="",'汇总'!$B$4=""),"",I41/'汇总'!$B$4)</f>
      </c>
      <c r="K41" s="5">
        <f>IF(OR(E41="",F41="",G41=""),"",IF(E41=F41,"",ABS(G41-E41)/ABS(E41-F41)))</f>
      </c>
      <c r="L41" s="3"/>
      <c r="M41" s="3"/>
      <c r="N41" s="3">
        <f>IF(OR(E41="",H41="",L41=""),"",(L41-E41)*H41*IF(C41="做空",-1,1)-N(M41))</f>
      </c>
      <c r="O41" s="6">
        <f>IF(OR(N41="",I41=""),"",IF(I41=0,"",N41/I41))</f>
      </c>
      <c r="Q41" s="7"/>
      <c r="R41" s="7"/>
    </row>
    <row r="42">
      <c r="A42" s="2"/>
      <c r="E42" s="3"/>
      <c r="F42" s="3"/>
      <c r="G42" s="3"/>
      <c r="H42" s="13"/>
      <c r="I42" s="3">
        <f>IF(OR(E42="",F42="",H42=""),"",ABS(E42-F42)*H42)</f>
      </c>
      <c r="J42" s="4">
        <f>IF(OR(I42="",'汇总'!$B$4=""),"",I42/'汇总'!$B$4)</f>
      </c>
      <c r="K42" s="5">
        <f>IF(OR(E42="",F42="",G42=""),"",IF(E42=F42,"",ABS(G42-E42)/ABS(E42-F42)))</f>
      </c>
      <c r="L42" s="3"/>
      <c r="M42" s="3"/>
      <c r="N42" s="3">
        <f>IF(OR(E42="",H42="",L42=""),"",(L42-E42)*H42*IF(C42="做空",-1,1)-N(M42))</f>
      </c>
      <c r="O42" s="6">
        <f>IF(OR(N42="",I42=""),"",IF(I42=0,"",N42/I42))</f>
      </c>
      <c r="Q42" s="7"/>
      <c r="R42" s="7"/>
    </row>
    <row r="43">
      <c r="A43" s="2"/>
      <c r="E43" s="3"/>
      <c r="F43" s="3"/>
      <c r="G43" s="3"/>
      <c r="H43" s="13"/>
      <c r="I43" s="3">
        <f>IF(OR(E43="",F43="",H43=""),"",ABS(E43-F43)*H43)</f>
      </c>
      <c r="J43" s="4">
        <f>IF(OR(I43="",'汇总'!$B$4=""),"",I43/'汇总'!$B$4)</f>
      </c>
      <c r="K43" s="5">
        <f>IF(OR(E43="",F43="",G43=""),"",IF(E43=F43,"",ABS(G43-E43)/ABS(E43-F43)))</f>
      </c>
      <c r="L43" s="3"/>
      <c r="M43" s="3"/>
      <c r="N43" s="3">
        <f>IF(OR(E43="",H43="",L43=""),"",(L43-E43)*H43*IF(C43="做空",-1,1)-N(M43))</f>
      </c>
      <c r="O43" s="6">
        <f>IF(OR(N43="",I43=""),"",IF(I43=0,"",N43/I43))</f>
      </c>
      <c r="Q43" s="7"/>
      <c r="R43" s="7"/>
    </row>
    <row r="44">
      <c r="A44" s="2"/>
      <c r="E44" s="3"/>
      <c r="F44" s="3"/>
      <c r="G44" s="3"/>
      <c r="H44" s="13"/>
      <c r="I44" s="3">
        <f>IF(OR(E44="",F44="",H44=""),"",ABS(E44-F44)*H44)</f>
      </c>
      <c r="J44" s="4">
        <f>IF(OR(I44="",'汇总'!$B$4=""),"",I44/'汇总'!$B$4)</f>
      </c>
      <c r="K44" s="5">
        <f>IF(OR(E44="",F44="",G44=""),"",IF(E44=F44,"",ABS(G44-E44)/ABS(E44-F44)))</f>
      </c>
      <c r="L44" s="3"/>
      <c r="M44" s="3"/>
      <c r="N44" s="3">
        <f>IF(OR(E44="",H44="",L44=""),"",(L44-E44)*H44*IF(C44="做空",-1,1)-N(M44))</f>
      </c>
      <c r="O44" s="6">
        <f>IF(OR(N44="",I44=""),"",IF(I44=0,"",N44/I44))</f>
      </c>
      <c r="Q44" s="7"/>
      <c r="R44" s="7"/>
    </row>
    <row r="45">
      <c r="A45" s="2"/>
      <c r="E45" s="3"/>
      <c r="F45" s="3"/>
      <c r="G45" s="3"/>
      <c r="H45" s="13"/>
      <c r="I45" s="3">
        <f>IF(OR(E45="",F45="",H45=""),"",ABS(E45-F45)*H45)</f>
      </c>
      <c r="J45" s="4">
        <f>IF(OR(I45="",'汇总'!$B$4=""),"",I45/'汇总'!$B$4)</f>
      </c>
      <c r="K45" s="5">
        <f>IF(OR(E45="",F45="",G45=""),"",IF(E45=F45,"",ABS(G45-E45)/ABS(E45-F45)))</f>
      </c>
      <c r="L45" s="3"/>
      <c r="M45" s="3"/>
      <c r="N45" s="3">
        <f>IF(OR(E45="",H45="",L45=""),"",(L45-E45)*H45*IF(C45="做空",-1,1)-N(M45))</f>
      </c>
      <c r="O45" s="6">
        <f>IF(OR(N45="",I45=""),"",IF(I45=0,"",N45/I45))</f>
      </c>
      <c r="Q45" s="7"/>
      <c r="R45" s="7"/>
    </row>
    <row r="46">
      <c r="A46" s="2"/>
      <c r="E46" s="3"/>
      <c r="F46" s="3"/>
      <c r="G46" s="3"/>
      <c r="H46" s="13"/>
      <c r="I46" s="3">
        <f>IF(OR(E46="",F46="",H46=""),"",ABS(E46-F46)*H46)</f>
      </c>
      <c r="J46" s="4">
        <f>IF(OR(I46="",'汇总'!$B$4=""),"",I46/'汇总'!$B$4)</f>
      </c>
      <c r="K46" s="5">
        <f>IF(OR(E46="",F46="",G46=""),"",IF(E46=F46,"",ABS(G46-E46)/ABS(E46-F46)))</f>
      </c>
      <c r="L46" s="3"/>
      <c r="M46" s="3"/>
      <c r="N46" s="3">
        <f>IF(OR(E46="",H46="",L46=""),"",(L46-E46)*H46*IF(C46="做空",-1,1)-N(M46))</f>
      </c>
      <c r="O46" s="6">
        <f>IF(OR(N46="",I46=""),"",IF(I46=0,"",N46/I46))</f>
      </c>
      <c r="Q46" s="7"/>
      <c r="R46" s="7"/>
    </row>
    <row r="47">
      <c r="A47" s="2"/>
      <c r="E47" s="3"/>
      <c r="F47" s="3"/>
      <c r="G47" s="3"/>
      <c r="H47" s="13"/>
      <c r="I47" s="3">
        <f>IF(OR(E47="",F47="",H47=""),"",ABS(E47-F47)*H47)</f>
      </c>
      <c r="J47" s="4">
        <f>IF(OR(I47="",'汇总'!$B$4=""),"",I47/'汇总'!$B$4)</f>
      </c>
      <c r="K47" s="5">
        <f>IF(OR(E47="",F47="",G47=""),"",IF(E47=F47,"",ABS(G47-E47)/ABS(E47-F47)))</f>
      </c>
      <c r="L47" s="3"/>
      <c r="M47" s="3"/>
      <c r="N47" s="3">
        <f>IF(OR(E47="",H47="",L47=""),"",(L47-E47)*H47*IF(C47="做空",-1,1)-N(M47))</f>
      </c>
      <c r="O47" s="6">
        <f>IF(OR(N47="",I47=""),"",IF(I47=0,"",N47/I47))</f>
      </c>
      <c r="Q47" s="7"/>
      <c r="R47" s="7"/>
    </row>
    <row r="48">
      <c r="A48" s="2"/>
      <c r="E48" s="3"/>
      <c r="F48" s="3"/>
      <c r="G48" s="3"/>
      <c r="H48" s="13"/>
      <c r="I48" s="3">
        <f>IF(OR(E48="",F48="",H48=""),"",ABS(E48-F48)*H48)</f>
      </c>
      <c r="J48" s="4">
        <f>IF(OR(I48="",'汇总'!$B$4=""),"",I48/'汇总'!$B$4)</f>
      </c>
      <c r="K48" s="5">
        <f>IF(OR(E48="",F48="",G48=""),"",IF(E48=F48,"",ABS(G48-E48)/ABS(E48-F48)))</f>
      </c>
      <c r="L48" s="3"/>
      <c r="M48" s="3"/>
      <c r="N48" s="3">
        <f>IF(OR(E48="",H48="",L48=""),"",(L48-E48)*H48*IF(C48="做空",-1,1)-N(M48))</f>
      </c>
      <c r="O48" s="6">
        <f>IF(OR(N48="",I48=""),"",IF(I48=0,"",N48/I48))</f>
      </c>
      <c r="Q48" s="7"/>
      <c r="R48" s="7"/>
    </row>
    <row r="49">
      <c r="A49" s="2"/>
      <c r="E49" s="3"/>
      <c r="F49" s="3"/>
      <c r="G49" s="3"/>
      <c r="H49" s="13"/>
      <c r="I49" s="3">
        <f>IF(OR(E49="",F49="",H49=""),"",ABS(E49-F49)*H49)</f>
      </c>
      <c r="J49" s="4">
        <f>IF(OR(I49="",'汇总'!$B$4=""),"",I49/'汇总'!$B$4)</f>
      </c>
      <c r="K49" s="5">
        <f>IF(OR(E49="",F49="",G49=""),"",IF(E49=F49,"",ABS(G49-E49)/ABS(E49-F49)))</f>
      </c>
      <c r="L49" s="3"/>
      <c r="M49" s="3"/>
      <c r="N49" s="3">
        <f>IF(OR(E49="",H49="",L49=""),"",(L49-E49)*H49*IF(C49="做空",-1,1)-N(M49))</f>
      </c>
      <c r="O49" s="6">
        <f>IF(OR(N49="",I49=""),"",IF(I49=0,"",N49/I49))</f>
      </c>
      <c r="Q49" s="7"/>
      <c r="R49" s="7"/>
    </row>
    <row r="50">
      <c r="A50" s="2"/>
      <c r="E50" s="3"/>
      <c r="F50" s="3"/>
      <c r="G50" s="3"/>
      <c r="H50" s="13"/>
      <c r="I50" s="3">
        <f>IF(OR(E50="",F50="",H50=""),"",ABS(E50-F50)*H50)</f>
      </c>
      <c r="J50" s="4">
        <f>IF(OR(I50="",'汇总'!$B$4=""),"",I50/'汇总'!$B$4)</f>
      </c>
      <c r="K50" s="5">
        <f>IF(OR(E50="",F50="",G50=""),"",IF(E50=F50,"",ABS(G50-E50)/ABS(E50-F50)))</f>
      </c>
      <c r="L50" s="3"/>
      <c r="M50" s="3"/>
      <c r="N50" s="3">
        <f>IF(OR(E50="",H50="",L50=""),"",(L50-E50)*H50*IF(C50="做空",-1,1)-N(M50))</f>
      </c>
      <c r="O50" s="6">
        <f>IF(OR(N50="",I50=""),"",IF(I50=0,"",N50/I50))</f>
      </c>
      <c r="Q50" s="7"/>
      <c r="R50" s="7"/>
    </row>
    <row r="51">
      <c r="A51" s="2"/>
      <c r="E51" s="3"/>
      <c r="F51" s="3"/>
      <c r="G51" s="3"/>
      <c r="H51" s="13"/>
      <c r="I51" s="3">
        <f>IF(OR(E51="",F51="",H51=""),"",ABS(E51-F51)*H51)</f>
      </c>
      <c r="J51" s="4">
        <f>IF(OR(I51="",'汇总'!$B$4=""),"",I51/'汇总'!$B$4)</f>
      </c>
      <c r="K51" s="5">
        <f>IF(OR(E51="",F51="",G51=""),"",IF(E51=F51,"",ABS(G51-E51)/ABS(E51-F51)))</f>
      </c>
      <c r="L51" s="3"/>
      <c r="M51" s="3"/>
      <c r="N51" s="3">
        <f>IF(OR(E51="",H51="",L51=""),"",(L51-E51)*H51*IF(C51="做空",-1,1)-N(M51))</f>
      </c>
      <c r="O51" s="6">
        <f>IF(OR(N51="",I51=""),"",IF(I51=0,"",N51/I51))</f>
      </c>
      <c r="Q51" s="7"/>
      <c r="R51" s="7"/>
    </row>
    <row r="52">
      <c r="A52" s="2"/>
      <c r="E52" s="3"/>
      <c r="F52" s="3"/>
      <c r="G52" s="3"/>
      <c r="H52" s="13"/>
      <c r="I52" s="3">
        <f>IF(OR(E52="",F52="",H52=""),"",ABS(E52-F52)*H52)</f>
      </c>
      <c r="J52" s="4">
        <f>IF(OR(I52="",'汇总'!$B$4=""),"",I52/'汇总'!$B$4)</f>
      </c>
      <c r="K52" s="5">
        <f>IF(OR(E52="",F52="",G52=""),"",IF(E52=F52,"",ABS(G52-E52)/ABS(E52-F52)))</f>
      </c>
      <c r="L52" s="3"/>
      <c r="M52" s="3"/>
      <c r="N52" s="3">
        <f>IF(OR(E52="",H52="",L52=""),"",(L52-E52)*H52*IF(C52="做空",-1,1)-N(M52))</f>
      </c>
      <c r="O52" s="6">
        <f>IF(OR(N52="",I52=""),"",IF(I52=0,"",N52/I52))</f>
      </c>
      <c r="Q52" s="7"/>
      <c r="R52" s="7"/>
    </row>
    <row r="53">
      <c r="A53" s="2"/>
      <c r="E53" s="3"/>
      <c r="F53" s="3"/>
      <c r="G53" s="3"/>
      <c r="H53" s="13"/>
      <c r="I53" s="3">
        <f>IF(OR(E53="",F53="",H53=""),"",ABS(E53-F53)*H53)</f>
      </c>
      <c r="J53" s="4">
        <f>IF(OR(I53="",'汇总'!$B$4=""),"",I53/'汇总'!$B$4)</f>
      </c>
      <c r="K53" s="5">
        <f>IF(OR(E53="",F53="",G53=""),"",IF(E53=F53,"",ABS(G53-E53)/ABS(E53-F53)))</f>
      </c>
      <c r="L53" s="3"/>
      <c r="M53" s="3"/>
      <c r="N53" s="3">
        <f>IF(OR(E53="",H53="",L53=""),"",(L53-E53)*H53*IF(C53="做空",-1,1)-N(M53))</f>
      </c>
      <c r="O53" s="6">
        <f>IF(OR(N53="",I53=""),"",IF(I53=0,"",N53/I53))</f>
      </c>
      <c r="Q53" s="7"/>
      <c r="R53" s="7"/>
    </row>
    <row r="54">
      <c r="A54" s="2"/>
      <c r="E54" s="3"/>
      <c r="F54" s="3"/>
      <c r="G54" s="3"/>
      <c r="H54" s="13"/>
      <c r="I54" s="3">
        <f>IF(OR(E54="",F54="",H54=""),"",ABS(E54-F54)*H54)</f>
      </c>
      <c r="J54" s="4">
        <f>IF(OR(I54="",'汇总'!$B$4=""),"",I54/'汇总'!$B$4)</f>
      </c>
      <c r="K54" s="5">
        <f>IF(OR(E54="",F54="",G54=""),"",IF(E54=F54,"",ABS(G54-E54)/ABS(E54-F54)))</f>
      </c>
      <c r="L54" s="3"/>
      <c r="M54" s="3"/>
      <c r="N54" s="3">
        <f>IF(OR(E54="",H54="",L54=""),"",(L54-E54)*H54*IF(C54="做空",-1,1)-N(M54))</f>
      </c>
      <c r="O54" s="6">
        <f>IF(OR(N54="",I54=""),"",IF(I54=0,"",N54/I54))</f>
      </c>
      <c r="Q54" s="7"/>
      <c r="R54" s="7"/>
    </row>
    <row r="55">
      <c r="A55" s="2"/>
      <c r="E55" s="3"/>
      <c r="F55" s="3"/>
      <c r="G55" s="3"/>
      <c r="H55" s="13"/>
      <c r="I55" s="3">
        <f>IF(OR(E55="",F55="",H55=""),"",ABS(E55-F55)*H55)</f>
      </c>
      <c r="J55" s="4">
        <f>IF(OR(I55="",'汇总'!$B$4=""),"",I55/'汇总'!$B$4)</f>
      </c>
      <c r="K55" s="5">
        <f>IF(OR(E55="",F55="",G55=""),"",IF(E55=F55,"",ABS(G55-E55)/ABS(E55-F55)))</f>
      </c>
      <c r="L55" s="3"/>
      <c r="M55" s="3"/>
      <c r="N55" s="3">
        <f>IF(OR(E55="",H55="",L55=""),"",(L55-E55)*H55*IF(C55="做空",-1,1)-N(M55))</f>
      </c>
      <c r="O55" s="6">
        <f>IF(OR(N55="",I55=""),"",IF(I55=0,"",N55/I55))</f>
      </c>
      <c r="Q55" s="7"/>
      <c r="R55" s="7"/>
    </row>
    <row r="56">
      <c r="A56" s="2"/>
      <c r="E56" s="3"/>
      <c r="F56" s="3"/>
      <c r="G56" s="3"/>
      <c r="H56" s="13"/>
      <c r="I56" s="3">
        <f>IF(OR(E56="",F56="",H56=""),"",ABS(E56-F56)*H56)</f>
      </c>
      <c r="J56" s="4">
        <f>IF(OR(I56="",'汇总'!$B$4=""),"",I56/'汇总'!$B$4)</f>
      </c>
      <c r="K56" s="5">
        <f>IF(OR(E56="",F56="",G56=""),"",IF(E56=F56,"",ABS(G56-E56)/ABS(E56-F56)))</f>
      </c>
      <c r="L56" s="3"/>
      <c r="M56" s="3"/>
      <c r="N56" s="3">
        <f>IF(OR(E56="",H56="",L56=""),"",(L56-E56)*H56*IF(C56="做空",-1,1)-N(M56))</f>
      </c>
      <c r="O56" s="6">
        <f>IF(OR(N56="",I56=""),"",IF(I56=0,"",N56/I56))</f>
      </c>
      <c r="Q56" s="7"/>
      <c r="R56" s="7"/>
    </row>
    <row r="57">
      <c r="A57" s="2"/>
      <c r="E57" s="3"/>
      <c r="F57" s="3"/>
      <c r="G57" s="3"/>
      <c r="H57" s="13"/>
      <c r="I57" s="3">
        <f>IF(OR(E57="",F57="",H57=""),"",ABS(E57-F57)*H57)</f>
      </c>
      <c r="J57" s="4">
        <f>IF(OR(I57="",'汇总'!$B$4=""),"",I57/'汇总'!$B$4)</f>
      </c>
      <c r="K57" s="5">
        <f>IF(OR(E57="",F57="",G57=""),"",IF(E57=F57,"",ABS(G57-E57)/ABS(E57-F57)))</f>
      </c>
      <c r="L57" s="3"/>
      <c r="M57" s="3"/>
      <c r="N57" s="3">
        <f>IF(OR(E57="",H57="",L57=""),"",(L57-E57)*H57*IF(C57="做空",-1,1)-N(M57))</f>
      </c>
      <c r="O57" s="6">
        <f>IF(OR(N57="",I57=""),"",IF(I57=0,"",N57/I57))</f>
      </c>
      <c r="Q57" s="7"/>
      <c r="R57" s="7"/>
    </row>
    <row r="58">
      <c r="A58" s="2"/>
      <c r="E58" s="3"/>
      <c r="F58" s="3"/>
      <c r="G58" s="3"/>
      <c r="H58" s="13"/>
      <c r="I58" s="3">
        <f>IF(OR(E58="",F58="",H58=""),"",ABS(E58-F58)*H58)</f>
      </c>
      <c r="J58" s="4">
        <f>IF(OR(I58="",'汇总'!$B$4=""),"",I58/'汇总'!$B$4)</f>
      </c>
      <c r="K58" s="5">
        <f>IF(OR(E58="",F58="",G58=""),"",IF(E58=F58,"",ABS(G58-E58)/ABS(E58-F58)))</f>
      </c>
      <c r="L58" s="3"/>
      <c r="M58" s="3"/>
      <c r="N58" s="3">
        <f>IF(OR(E58="",H58="",L58=""),"",(L58-E58)*H58*IF(C58="做空",-1,1)-N(M58))</f>
      </c>
      <c r="O58" s="6">
        <f>IF(OR(N58="",I58=""),"",IF(I58=0,"",N58/I58))</f>
      </c>
      <c r="Q58" s="7"/>
      <c r="R58" s="7"/>
    </row>
    <row r="59">
      <c r="A59" s="2"/>
      <c r="E59" s="3"/>
      <c r="F59" s="3"/>
      <c r="G59" s="3"/>
      <c r="H59" s="13"/>
      <c r="I59" s="3">
        <f>IF(OR(E59="",F59="",H59=""),"",ABS(E59-F59)*H59)</f>
      </c>
      <c r="J59" s="4">
        <f>IF(OR(I59="",'汇总'!$B$4=""),"",I59/'汇总'!$B$4)</f>
      </c>
      <c r="K59" s="5">
        <f>IF(OR(E59="",F59="",G59=""),"",IF(E59=F59,"",ABS(G59-E59)/ABS(E59-F59)))</f>
      </c>
      <c r="L59" s="3"/>
      <c r="M59" s="3"/>
      <c r="N59" s="3">
        <f>IF(OR(E59="",H59="",L59=""),"",(L59-E59)*H59*IF(C59="做空",-1,1)-N(M59))</f>
      </c>
      <c r="O59" s="6">
        <f>IF(OR(N59="",I59=""),"",IF(I59=0,"",N59/I59))</f>
      </c>
      <c r="Q59" s="7"/>
      <c r="R59" s="7"/>
    </row>
    <row r="60">
      <c r="A60" s="2"/>
      <c r="E60" s="3"/>
      <c r="F60" s="3"/>
      <c r="G60" s="3"/>
      <c r="H60" s="13"/>
      <c r="I60" s="3">
        <f>IF(OR(E60="",F60="",H60=""),"",ABS(E60-F60)*H60)</f>
      </c>
      <c r="J60" s="4">
        <f>IF(OR(I60="",'汇总'!$B$4=""),"",I60/'汇总'!$B$4)</f>
      </c>
      <c r="K60" s="5">
        <f>IF(OR(E60="",F60="",G60=""),"",IF(E60=F60,"",ABS(G60-E60)/ABS(E60-F60)))</f>
      </c>
      <c r="L60" s="3"/>
      <c r="M60" s="3"/>
      <c r="N60" s="3">
        <f>IF(OR(E60="",H60="",L60=""),"",(L60-E60)*H60*IF(C60="做空",-1,1)-N(M60))</f>
      </c>
      <c r="O60" s="6">
        <f>IF(OR(N60="",I60=""),"",IF(I60=0,"",N60/I60))</f>
      </c>
      <c r="Q60" s="7"/>
      <c r="R60" s="7"/>
    </row>
    <row r="61">
      <c r="A61" s="2"/>
      <c r="E61" s="3"/>
      <c r="F61" s="3"/>
      <c r="G61" s="3"/>
      <c r="H61" s="13"/>
      <c r="I61" s="3">
        <f>IF(OR(E61="",F61="",H61=""),"",ABS(E61-F61)*H61)</f>
      </c>
      <c r="J61" s="4">
        <f>IF(OR(I61="",'汇总'!$B$4=""),"",I61/'汇总'!$B$4)</f>
      </c>
      <c r="K61" s="5">
        <f>IF(OR(E61="",F61="",G61=""),"",IF(E61=F61,"",ABS(G61-E61)/ABS(E61-F61)))</f>
      </c>
      <c r="L61" s="3"/>
      <c r="M61" s="3"/>
      <c r="N61" s="3">
        <f>IF(OR(E61="",H61="",L61=""),"",(L61-E61)*H61*IF(C61="做空",-1,1)-N(M61))</f>
      </c>
      <c r="O61" s="6">
        <f>IF(OR(N61="",I61=""),"",IF(I61=0,"",N61/I61))</f>
      </c>
      <c r="Q61" s="7"/>
      <c r="R61" s="7"/>
    </row>
    <row r="62">
      <c r="A62" s="2"/>
      <c r="E62" s="3"/>
      <c r="F62" s="3"/>
      <c r="G62" s="3"/>
      <c r="H62" s="13"/>
      <c r="I62" s="3">
        <f>IF(OR(E62="",F62="",H62=""),"",ABS(E62-F62)*H62)</f>
      </c>
      <c r="J62" s="4">
        <f>IF(OR(I62="",'汇总'!$B$4=""),"",I62/'汇总'!$B$4)</f>
      </c>
      <c r="K62" s="5">
        <f>IF(OR(E62="",F62="",G62=""),"",IF(E62=F62,"",ABS(G62-E62)/ABS(E62-F62)))</f>
      </c>
      <c r="L62" s="3"/>
      <c r="M62" s="3"/>
      <c r="N62" s="3">
        <f>IF(OR(E62="",H62="",L62=""),"",(L62-E62)*H62*IF(C62="做空",-1,1)-N(M62))</f>
      </c>
      <c r="O62" s="6">
        <f>IF(OR(N62="",I62=""),"",IF(I62=0,"",N62/I62))</f>
      </c>
      <c r="Q62" s="7"/>
      <c r="R62" s="7"/>
    </row>
    <row r="63">
      <c r="A63" s="2"/>
      <c r="E63" s="3"/>
      <c r="F63" s="3"/>
      <c r="G63" s="3"/>
      <c r="H63" s="13"/>
      <c r="I63" s="3">
        <f>IF(OR(E63="",F63="",H63=""),"",ABS(E63-F63)*H63)</f>
      </c>
      <c r="J63" s="4">
        <f>IF(OR(I63="",'汇总'!$B$4=""),"",I63/'汇总'!$B$4)</f>
      </c>
      <c r="K63" s="5">
        <f>IF(OR(E63="",F63="",G63=""),"",IF(E63=F63,"",ABS(G63-E63)/ABS(E63-F63)))</f>
      </c>
      <c r="L63" s="3"/>
      <c r="M63" s="3"/>
      <c r="N63" s="3">
        <f>IF(OR(E63="",H63="",L63=""),"",(L63-E63)*H63*IF(C63="做空",-1,1)-N(M63))</f>
      </c>
      <c r="O63" s="6">
        <f>IF(OR(N63="",I63=""),"",IF(I63=0,"",N63/I63))</f>
      </c>
      <c r="Q63" s="7"/>
      <c r="R63" s="7"/>
    </row>
    <row r="64">
      <c r="A64" s="2"/>
      <c r="E64" s="3"/>
      <c r="F64" s="3"/>
      <c r="G64" s="3"/>
      <c r="H64" s="13"/>
      <c r="I64" s="3">
        <f>IF(OR(E64="",F64="",H64=""),"",ABS(E64-F64)*H64)</f>
      </c>
      <c r="J64" s="4">
        <f>IF(OR(I64="",'汇总'!$B$4=""),"",I64/'汇总'!$B$4)</f>
      </c>
      <c r="K64" s="5">
        <f>IF(OR(E64="",F64="",G64=""),"",IF(E64=F64,"",ABS(G64-E64)/ABS(E64-F64)))</f>
      </c>
      <c r="L64" s="3"/>
      <c r="M64" s="3"/>
      <c r="N64" s="3">
        <f>IF(OR(E64="",H64="",L64=""),"",(L64-E64)*H64*IF(C64="做空",-1,1)-N(M64))</f>
      </c>
      <c r="O64" s="6">
        <f>IF(OR(N64="",I64=""),"",IF(I64=0,"",N64/I64))</f>
      </c>
      <c r="Q64" s="7"/>
      <c r="R64" s="7"/>
    </row>
    <row r="65">
      <c r="A65" s="2"/>
      <c r="E65" s="3"/>
      <c r="F65" s="3"/>
      <c r="G65" s="3"/>
      <c r="H65" s="13"/>
      <c r="I65" s="3">
        <f>IF(OR(E65="",F65="",H65=""),"",ABS(E65-F65)*H65)</f>
      </c>
      <c r="J65" s="4">
        <f>IF(OR(I65="",'汇总'!$B$4=""),"",I65/'汇总'!$B$4)</f>
      </c>
      <c r="K65" s="5">
        <f>IF(OR(E65="",F65="",G65=""),"",IF(E65=F65,"",ABS(G65-E65)/ABS(E65-F65)))</f>
      </c>
      <c r="L65" s="3"/>
      <c r="M65" s="3"/>
      <c r="N65" s="3">
        <f>IF(OR(E65="",H65="",L65=""),"",(L65-E65)*H65*IF(C65="做空",-1,1)-N(M65))</f>
      </c>
      <c r="O65" s="6">
        <f>IF(OR(N65="",I65=""),"",IF(I65=0,"",N65/I65))</f>
      </c>
      <c r="Q65" s="7"/>
      <c r="R65" s="7"/>
    </row>
    <row r="66">
      <c r="A66" s="2"/>
      <c r="E66" s="3"/>
      <c r="F66" s="3"/>
      <c r="G66" s="3"/>
      <c r="H66" s="13"/>
      <c r="I66" s="3">
        <f>IF(OR(E66="",F66="",H66=""),"",ABS(E66-F66)*H66)</f>
      </c>
      <c r="J66" s="4">
        <f>IF(OR(I66="",'汇总'!$B$4=""),"",I66/'汇总'!$B$4)</f>
      </c>
      <c r="K66" s="5">
        <f>IF(OR(E66="",F66="",G66=""),"",IF(E66=F66,"",ABS(G66-E66)/ABS(E66-F66)))</f>
      </c>
      <c r="L66" s="3"/>
      <c r="M66" s="3"/>
      <c r="N66" s="3">
        <f>IF(OR(E66="",H66="",L66=""),"",(L66-E66)*H66*IF(C66="做空",-1,1)-N(M66))</f>
      </c>
      <c r="O66" s="6">
        <f>IF(OR(N66="",I66=""),"",IF(I66=0,"",N66/I66))</f>
      </c>
      <c r="Q66" s="7"/>
      <c r="R66" s="7"/>
    </row>
    <row r="67">
      <c r="A67" s="2"/>
      <c r="E67" s="3"/>
      <c r="F67" s="3"/>
      <c r="G67" s="3"/>
      <c r="H67" s="13"/>
      <c r="I67" s="3">
        <f>IF(OR(E67="",F67="",H67=""),"",ABS(E67-F67)*H67)</f>
      </c>
      <c r="J67" s="4">
        <f>IF(OR(I67="",'汇总'!$B$4=""),"",I67/'汇总'!$B$4)</f>
      </c>
      <c r="K67" s="5">
        <f>IF(OR(E67="",F67="",G67=""),"",IF(E67=F67,"",ABS(G67-E67)/ABS(E67-F67)))</f>
      </c>
      <c r="L67" s="3"/>
      <c r="M67" s="3"/>
      <c r="N67" s="3">
        <f>IF(OR(E67="",H67="",L67=""),"",(L67-E67)*H67*IF(C67="做空",-1,1)-N(M67))</f>
      </c>
      <c r="O67" s="6">
        <f>IF(OR(N67="",I67=""),"",IF(I67=0,"",N67/I67))</f>
      </c>
      <c r="Q67" s="7"/>
      <c r="R67" s="7"/>
    </row>
    <row r="68">
      <c r="A68" s="2"/>
      <c r="E68" s="3"/>
      <c r="F68" s="3"/>
      <c r="G68" s="3"/>
      <c r="H68" s="13"/>
      <c r="I68" s="3">
        <f>IF(OR(E68="",F68="",H68=""),"",ABS(E68-F68)*H68)</f>
      </c>
      <c r="J68" s="4">
        <f>IF(OR(I68="",'汇总'!$B$4=""),"",I68/'汇总'!$B$4)</f>
      </c>
      <c r="K68" s="5">
        <f>IF(OR(E68="",F68="",G68=""),"",IF(E68=F68,"",ABS(G68-E68)/ABS(E68-F68)))</f>
      </c>
      <c r="L68" s="3"/>
      <c r="M68" s="3"/>
      <c r="N68" s="3">
        <f>IF(OR(E68="",H68="",L68=""),"",(L68-E68)*H68*IF(C68="做空",-1,1)-N(M68))</f>
      </c>
      <c r="O68" s="6">
        <f>IF(OR(N68="",I68=""),"",IF(I68=0,"",N68/I68))</f>
      </c>
      <c r="Q68" s="7"/>
      <c r="R68" s="7"/>
    </row>
    <row r="69">
      <c r="A69" s="2"/>
      <c r="E69" s="3"/>
      <c r="F69" s="3"/>
      <c r="G69" s="3"/>
      <c r="H69" s="13"/>
      <c r="I69" s="3">
        <f>IF(OR(E69="",F69="",H69=""),"",ABS(E69-F69)*H69)</f>
      </c>
      <c r="J69" s="4">
        <f>IF(OR(I69="",'汇总'!$B$4=""),"",I69/'汇总'!$B$4)</f>
      </c>
      <c r="K69" s="5">
        <f>IF(OR(E69="",F69="",G69=""),"",IF(E69=F69,"",ABS(G69-E69)/ABS(E69-F69)))</f>
      </c>
      <c r="L69" s="3"/>
      <c r="M69" s="3"/>
      <c r="N69" s="3">
        <f>IF(OR(E69="",H69="",L69=""),"",(L69-E69)*H69*IF(C69="做空",-1,1)-N(M69))</f>
      </c>
      <c r="O69" s="6">
        <f>IF(OR(N69="",I69=""),"",IF(I69=0,"",N69/I69))</f>
      </c>
      <c r="Q69" s="7"/>
      <c r="R69" s="7"/>
    </row>
    <row r="70">
      <c r="A70" s="2"/>
      <c r="E70" s="3"/>
      <c r="F70" s="3"/>
      <c r="G70" s="3"/>
      <c r="H70" s="13"/>
      <c r="I70" s="3">
        <f>IF(OR(E70="",F70="",H70=""),"",ABS(E70-F70)*H70)</f>
      </c>
      <c r="J70" s="4">
        <f>IF(OR(I70="",'汇总'!$B$4=""),"",I70/'汇总'!$B$4)</f>
      </c>
      <c r="K70" s="5">
        <f>IF(OR(E70="",F70="",G70=""),"",IF(E70=F70,"",ABS(G70-E70)/ABS(E70-F70)))</f>
      </c>
      <c r="L70" s="3"/>
      <c r="M70" s="3"/>
      <c r="N70" s="3">
        <f>IF(OR(E70="",H70="",L70=""),"",(L70-E70)*H70*IF(C70="做空",-1,1)-N(M70))</f>
      </c>
      <c r="O70" s="6">
        <f>IF(OR(N70="",I70=""),"",IF(I70=0,"",N70/I70))</f>
      </c>
      <c r="Q70" s="7"/>
      <c r="R70" s="7"/>
    </row>
    <row r="71">
      <c r="A71" s="2"/>
      <c r="E71" s="3"/>
      <c r="F71" s="3"/>
      <c r="G71" s="3"/>
      <c r="H71" s="13"/>
      <c r="I71" s="3">
        <f>IF(OR(E71="",F71="",H71=""),"",ABS(E71-F71)*H71)</f>
      </c>
      <c r="J71" s="4">
        <f>IF(OR(I71="",'汇总'!$B$4=""),"",I71/'汇总'!$B$4)</f>
      </c>
      <c r="K71" s="5">
        <f>IF(OR(E71="",F71="",G71=""),"",IF(E71=F71,"",ABS(G71-E71)/ABS(E71-F71)))</f>
      </c>
      <c r="L71" s="3"/>
      <c r="M71" s="3"/>
      <c r="N71" s="3">
        <f>IF(OR(E71="",H71="",L71=""),"",(L71-E71)*H71*IF(C71="做空",-1,1)-N(M71))</f>
      </c>
      <c r="O71" s="6">
        <f>IF(OR(N71="",I71=""),"",IF(I71=0,"",N71/I71))</f>
      </c>
      <c r="Q71" s="7"/>
      <c r="R71" s="7"/>
    </row>
    <row r="72">
      <c r="A72" s="2"/>
      <c r="E72" s="3"/>
      <c r="F72" s="3"/>
      <c r="G72" s="3"/>
      <c r="H72" s="13"/>
      <c r="I72" s="3">
        <f>IF(OR(E72="",F72="",H72=""),"",ABS(E72-F72)*H72)</f>
      </c>
      <c r="J72" s="4">
        <f>IF(OR(I72="",'汇总'!$B$4=""),"",I72/'汇总'!$B$4)</f>
      </c>
      <c r="K72" s="5">
        <f>IF(OR(E72="",F72="",G72=""),"",IF(E72=F72,"",ABS(G72-E72)/ABS(E72-F72)))</f>
      </c>
      <c r="L72" s="3"/>
      <c r="M72" s="3"/>
      <c r="N72" s="3">
        <f>IF(OR(E72="",H72="",L72=""),"",(L72-E72)*H72*IF(C72="做空",-1,1)-N(M72))</f>
      </c>
      <c r="O72" s="6">
        <f>IF(OR(N72="",I72=""),"",IF(I72=0,"",N72/I72))</f>
      </c>
      <c r="Q72" s="7"/>
      <c r="R72" s="7"/>
    </row>
    <row r="73">
      <c r="A73" s="2"/>
      <c r="E73" s="3"/>
      <c r="F73" s="3"/>
      <c r="G73" s="3"/>
      <c r="H73" s="13"/>
      <c r="I73" s="3">
        <f>IF(OR(E73="",F73="",H73=""),"",ABS(E73-F73)*H73)</f>
      </c>
      <c r="J73" s="4">
        <f>IF(OR(I73="",'汇总'!$B$4=""),"",I73/'汇总'!$B$4)</f>
      </c>
      <c r="K73" s="5">
        <f>IF(OR(E73="",F73="",G73=""),"",IF(E73=F73,"",ABS(G73-E73)/ABS(E73-F73)))</f>
      </c>
      <c r="L73" s="3"/>
      <c r="M73" s="3"/>
      <c r="N73" s="3">
        <f>IF(OR(E73="",H73="",L73=""),"",(L73-E73)*H73*IF(C73="做空",-1,1)-N(M73))</f>
      </c>
      <c r="O73" s="6">
        <f>IF(OR(N73="",I73=""),"",IF(I73=0,"",N73/I73))</f>
      </c>
      <c r="Q73" s="7"/>
      <c r="R73" s="7"/>
    </row>
    <row r="74">
      <c r="A74" s="2"/>
      <c r="E74" s="3"/>
      <c r="F74" s="3"/>
      <c r="G74" s="3"/>
      <c r="H74" s="13"/>
      <c r="I74" s="3">
        <f>IF(OR(E74="",F74="",H74=""),"",ABS(E74-F74)*H74)</f>
      </c>
      <c r="J74" s="4">
        <f>IF(OR(I74="",'汇总'!$B$4=""),"",I74/'汇总'!$B$4)</f>
      </c>
      <c r="K74" s="5">
        <f>IF(OR(E74="",F74="",G74=""),"",IF(E74=F74,"",ABS(G74-E74)/ABS(E74-F74)))</f>
      </c>
      <c r="L74" s="3"/>
      <c r="M74" s="3"/>
      <c r="N74" s="3">
        <f>IF(OR(E74="",H74="",L74=""),"",(L74-E74)*H74*IF(C74="做空",-1,1)-N(M74))</f>
      </c>
      <c r="O74" s="6">
        <f>IF(OR(N74="",I74=""),"",IF(I74=0,"",N74/I74))</f>
      </c>
      <c r="Q74" s="7"/>
      <c r="R74" s="7"/>
    </row>
    <row r="75">
      <c r="A75" s="2"/>
      <c r="E75" s="3"/>
      <c r="F75" s="3"/>
      <c r="G75" s="3"/>
      <c r="H75" s="13"/>
      <c r="I75" s="3">
        <f>IF(OR(E75="",F75="",H75=""),"",ABS(E75-F75)*H75)</f>
      </c>
      <c r="J75" s="4">
        <f>IF(OR(I75="",'汇总'!$B$4=""),"",I75/'汇总'!$B$4)</f>
      </c>
      <c r="K75" s="5">
        <f>IF(OR(E75="",F75="",G75=""),"",IF(E75=F75,"",ABS(G75-E75)/ABS(E75-F75)))</f>
      </c>
      <c r="L75" s="3"/>
      <c r="M75" s="3"/>
      <c r="N75" s="3">
        <f>IF(OR(E75="",H75="",L75=""),"",(L75-E75)*H75*IF(C75="做空",-1,1)-N(M75))</f>
      </c>
      <c r="O75" s="6">
        <f>IF(OR(N75="",I75=""),"",IF(I75=0,"",N75/I75))</f>
      </c>
      <c r="Q75" s="7"/>
      <c r="R75" s="7"/>
    </row>
    <row r="76">
      <c r="A76" s="2"/>
      <c r="E76" s="3"/>
      <c r="F76" s="3"/>
      <c r="G76" s="3"/>
      <c r="H76" s="13"/>
      <c r="I76" s="3">
        <f>IF(OR(E76="",F76="",H76=""),"",ABS(E76-F76)*H76)</f>
      </c>
      <c r="J76" s="4">
        <f>IF(OR(I76="",'汇总'!$B$4=""),"",I76/'汇总'!$B$4)</f>
      </c>
      <c r="K76" s="5">
        <f>IF(OR(E76="",F76="",G76=""),"",IF(E76=F76,"",ABS(G76-E76)/ABS(E76-F76)))</f>
      </c>
      <c r="L76" s="3"/>
      <c r="M76" s="3"/>
      <c r="N76" s="3">
        <f>IF(OR(E76="",H76="",L76=""),"",(L76-E76)*H76*IF(C76="做空",-1,1)-N(M76))</f>
      </c>
      <c r="O76" s="6">
        <f>IF(OR(N76="",I76=""),"",IF(I76=0,"",N76/I76))</f>
      </c>
      <c r="Q76" s="7"/>
      <c r="R76" s="7"/>
    </row>
    <row r="77">
      <c r="A77" s="2"/>
      <c r="E77" s="3"/>
      <c r="F77" s="3"/>
      <c r="G77" s="3"/>
      <c r="H77" s="13"/>
      <c r="I77" s="3">
        <f>IF(OR(E77="",F77="",H77=""),"",ABS(E77-F77)*H77)</f>
      </c>
      <c r="J77" s="4">
        <f>IF(OR(I77="",'汇总'!$B$4=""),"",I77/'汇总'!$B$4)</f>
      </c>
      <c r="K77" s="5">
        <f>IF(OR(E77="",F77="",G77=""),"",IF(E77=F77,"",ABS(G77-E77)/ABS(E77-F77)))</f>
      </c>
      <c r="L77" s="3"/>
      <c r="M77" s="3"/>
      <c r="N77" s="3">
        <f>IF(OR(E77="",H77="",L77=""),"",(L77-E77)*H77*IF(C77="做空",-1,1)-N(M77))</f>
      </c>
      <c r="O77" s="6">
        <f>IF(OR(N77="",I77=""),"",IF(I77=0,"",N77/I77))</f>
      </c>
      <c r="Q77" s="7"/>
      <c r="R77" s="7"/>
    </row>
    <row r="78">
      <c r="A78" s="2"/>
      <c r="E78" s="3"/>
      <c r="F78" s="3"/>
      <c r="G78" s="3"/>
      <c r="H78" s="13"/>
      <c r="I78" s="3">
        <f>IF(OR(E78="",F78="",H78=""),"",ABS(E78-F78)*H78)</f>
      </c>
      <c r="J78" s="4">
        <f>IF(OR(I78="",'汇总'!$B$4=""),"",I78/'汇总'!$B$4)</f>
      </c>
      <c r="K78" s="5">
        <f>IF(OR(E78="",F78="",G78=""),"",IF(E78=F78,"",ABS(G78-E78)/ABS(E78-F78)))</f>
      </c>
      <c r="L78" s="3"/>
      <c r="M78" s="3"/>
      <c r="N78" s="3">
        <f>IF(OR(E78="",H78="",L78=""),"",(L78-E78)*H78*IF(C78="做空",-1,1)-N(M78))</f>
      </c>
      <c r="O78" s="6">
        <f>IF(OR(N78="",I78=""),"",IF(I78=0,"",N78/I78))</f>
      </c>
      <c r="Q78" s="7"/>
      <c r="R78" s="7"/>
    </row>
    <row r="79">
      <c r="A79" s="2"/>
      <c r="E79" s="3"/>
      <c r="F79" s="3"/>
      <c r="G79" s="3"/>
      <c r="H79" s="13"/>
      <c r="I79" s="3">
        <f>IF(OR(E79="",F79="",H79=""),"",ABS(E79-F79)*H79)</f>
      </c>
      <c r="J79" s="4">
        <f>IF(OR(I79="",'汇总'!$B$4=""),"",I79/'汇总'!$B$4)</f>
      </c>
      <c r="K79" s="5">
        <f>IF(OR(E79="",F79="",G79=""),"",IF(E79=F79,"",ABS(G79-E79)/ABS(E79-F79)))</f>
      </c>
      <c r="L79" s="3"/>
      <c r="M79" s="3"/>
      <c r="N79" s="3">
        <f>IF(OR(E79="",H79="",L79=""),"",(L79-E79)*H79*IF(C79="做空",-1,1)-N(M79))</f>
      </c>
      <c r="O79" s="6">
        <f>IF(OR(N79="",I79=""),"",IF(I79=0,"",N79/I79))</f>
      </c>
      <c r="Q79" s="7"/>
      <c r="R79" s="7"/>
    </row>
    <row r="80">
      <c r="A80" s="2"/>
      <c r="E80" s="3"/>
      <c r="F80" s="3"/>
      <c r="G80" s="3"/>
      <c r="H80" s="13"/>
      <c r="I80" s="3">
        <f>IF(OR(E80="",F80="",H80=""),"",ABS(E80-F80)*H80)</f>
      </c>
      <c r="J80" s="4">
        <f>IF(OR(I80="",'汇总'!$B$4=""),"",I80/'汇总'!$B$4)</f>
      </c>
      <c r="K80" s="5">
        <f>IF(OR(E80="",F80="",G80=""),"",IF(E80=F80,"",ABS(G80-E80)/ABS(E80-F80)))</f>
      </c>
      <c r="L80" s="3"/>
      <c r="M80" s="3"/>
      <c r="N80" s="3">
        <f>IF(OR(E80="",H80="",L80=""),"",(L80-E80)*H80*IF(C80="做空",-1,1)-N(M80))</f>
      </c>
      <c r="O80" s="6">
        <f>IF(OR(N80="",I80=""),"",IF(I80=0,"",N80/I80))</f>
      </c>
      <c r="Q80" s="7"/>
      <c r="R80" s="7"/>
    </row>
    <row r="81">
      <c r="A81" s="2"/>
      <c r="E81" s="3"/>
      <c r="F81" s="3"/>
      <c r="G81" s="3"/>
      <c r="H81" s="13"/>
      <c r="I81" s="3">
        <f>IF(OR(E81="",F81="",H81=""),"",ABS(E81-F81)*H81)</f>
      </c>
      <c r="J81" s="4">
        <f>IF(OR(I81="",'汇总'!$B$4=""),"",I81/'汇总'!$B$4)</f>
      </c>
      <c r="K81" s="5">
        <f>IF(OR(E81="",F81="",G81=""),"",IF(E81=F81,"",ABS(G81-E81)/ABS(E81-F81)))</f>
      </c>
      <c r="L81" s="3"/>
      <c r="M81" s="3"/>
      <c r="N81" s="3">
        <f>IF(OR(E81="",H81="",L81=""),"",(L81-E81)*H81*IF(C81="做空",-1,1)-N(M81))</f>
      </c>
      <c r="O81" s="6">
        <f>IF(OR(N81="",I81=""),"",IF(I81=0,"",N81/I81))</f>
      </c>
      <c r="Q81" s="7"/>
      <c r="R81" s="7"/>
    </row>
    <row r="82">
      <c r="A82" s="2"/>
      <c r="E82" s="3"/>
      <c r="F82" s="3"/>
      <c r="G82" s="3"/>
      <c r="H82" s="13"/>
      <c r="I82" s="3">
        <f>IF(OR(E82="",F82="",H82=""),"",ABS(E82-F82)*H82)</f>
      </c>
      <c r="J82" s="4">
        <f>IF(OR(I82="",'汇总'!$B$4=""),"",I82/'汇总'!$B$4)</f>
      </c>
      <c r="K82" s="5">
        <f>IF(OR(E82="",F82="",G82=""),"",IF(E82=F82,"",ABS(G82-E82)/ABS(E82-F82)))</f>
      </c>
      <c r="L82" s="3"/>
      <c r="M82" s="3"/>
      <c r="N82" s="3">
        <f>IF(OR(E82="",H82="",L82=""),"",(L82-E82)*H82*IF(C82="做空",-1,1)-N(M82))</f>
      </c>
      <c r="O82" s="6">
        <f>IF(OR(N82="",I82=""),"",IF(I82=0,"",N82/I82))</f>
      </c>
      <c r="Q82" s="7"/>
      <c r="R82" s="7"/>
    </row>
    <row r="83">
      <c r="A83" s="2"/>
      <c r="E83" s="3"/>
      <c r="F83" s="3"/>
      <c r="G83" s="3"/>
      <c r="H83" s="13"/>
      <c r="I83" s="3">
        <f>IF(OR(E83="",F83="",H83=""),"",ABS(E83-F83)*H83)</f>
      </c>
      <c r="J83" s="4">
        <f>IF(OR(I83="",'汇总'!$B$4=""),"",I83/'汇总'!$B$4)</f>
      </c>
      <c r="K83" s="5">
        <f>IF(OR(E83="",F83="",G83=""),"",IF(E83=F83,"",ABS(G83-E83)/ABS(E83-F83)))</f>
      </c>
      <c r="L83" s="3"/>
      <c r="M83" s="3"/>
      <c r="N83" s="3">
        <f>IF(OR(E83="",H83="",L83=""),"",(L83-E83)*H83*IF(C83="做空",-1,1)-N(M83))</f>
      </c>
      <c r="O83" s="6">
        <f>IF(OR(N83="",I83=""),"",IF(I83=0,"",N83/I83))</f>
      </c>
      <c r="Q83" s="7"/>
      <c r="R83" s="7"/>
    </row>
    <row r="84">
      <c r="A84" s="2"/>
      <c r="E84" s="3"/>
      <c r="F84" s="3"/>
      <c r="G84" s="3"/>
      <c r="H84" s="13"/>
      <c r="I84" s="3">
        <f>IF(OR(E84="",F84="",H84=""),"",ABS(E84-F84)*H84)</f>
      </c>
      <c r="J84" s="4">
        <f>IF(OR(I84="",'汇总'!$B$4=""),"",I84/'汇总'!$B$4)</f>
      </c>
      <c r="K84" s="5">
        <f>IF(OR(E84="",F84="",G84=""),"",IF(E84=F84,"",ABS(G84-E84)/ABS(E84-F84)))</f>
      </c>
      <c r="L84" s="3"/>
      <c r="M84" s="3"/>
      <c r="N84" s="3">
        <f>IF(OR(E84="",H84="",L84=""),"",(L84-E84)*H84*IF(C84="做空",-1,1)-N(M84))</f>
      </c>
      <c r="O84" s="6">
        <f>IF(OR(N84="",I84=""),"",IF(I84=0,"",N84/I84))</f>
      </c>
      <c r="Q84" s="7"/>
      <c r="R84" s="7"/>
    </row>
    <row r="85">
      <c r="A85" s="2"/>
      <c r="E85" s="3"/>
      <c r="F85" s="3"/>
      <c r="G85" s="3"/>
      <c r="H85" s="13"/>
      <c r="I85" s="3">
        <f>IF(OR(E85="",F85="",H85=""),"",ABS(E85-F85)*H85)</f>
      </c>
      <c r="J85" s="4">
        <f>IF(OR(I85="",'汇总'!$B$4=""),"",I85/'汇总'!$B$4)</f>
      </c>
      <c r="K85" s="5">
        <f>IF(OR(E85="",F85="",G85=""),"",IF(E85=F85,"",ABS(G85-E85)/ABS(E85-F85)))</f>
      </c>
      <c r="L85" s="3"/>
      <c r="M85" s="3"/>
      <c r="N85" s="3">
        <f>IF(OR(E85="",H85="",L85=""),"",(L85-E85)*H85*IF(C85="做空",-1,1)-N(M85))</f>
      </c>
      <c r="O85" s="6">
        <f>IF(OR(N85="",I85=""),"",IF(I85=0,"",N85/I85))</f>
      </c>
      <c r="Q85" s="7"/>
      <c r="R85" s="7"/>
    </row>
    <row r="86">
      <c r="A86" s="2"/>
      <c r="E86" s="3"/>
      <c r="F86" s="3"/>
      <c r="G86" s="3"/>
      <c r="H86" s="13"/>
      <c r="I86" s="3">
        <f>IF(OR(E86="",F86="",H86=""),"",ABS(E86-F86)*H86)</f>
      </c>
      <c r="J86" s="4">
        <f>IF(OR(I86="",'汇总'!$B$4=""),"",I86/'汇总'!$B$4)</f>
      </c>
      <c r="K86" s="5">
        <f>IF(OR(E86="",F86="",G86=""),"",IF(E86=F86,"",ABS(G86-E86)/ABS(E86-F86)))</f>
      </c>
      <c r="L86" s="3"/>
      <c r="M86" s="3"/>
      <c r="N86" s="3">
        <f>IF(OR(E86="",H86="",L86=""),"",(L86-E86)*H86*IF(C86="做空",-1,1)-N(M86))</f>
      </c>
      <c r="O86" s="6">
        <f>IF(OR(N86="",I86=""),"",IF(I86=0,"",N86/I86))</f>
      </c>
      <c r="Q86" s="7"/>
      <c r="R86" s="7"/>
    </row>
    <row r="87">
      <c r="A87" s="2"/>
      <c r="E87" s="3"/>
      <c r="F87" s="3"/>
      <c r="G87" s="3"/>
      <c r="H87" s="13"/>
      <c r="I87" s="3">
        <f>IF(OR(E87="",F87="",H87=""),"",ABS(E87-F87)*H87)</f>
      </c>
      <c r="J87" s="4">
        <f>IF(OR(I87="",'汇总'!$B$4=""),"",I87/'汇总'!$B$4)</f>
      </c>
      <c r="K87" s="5">
        <f>IF(OR(E87="",F87="",G87=""),"",IF(E87=F87,"",ABS(G87-E87)/ABS(E87-F87)))</f>
      </c>
      <c r="L87" s="3"/>
      <c r="M87" s="3"/>
      <c r="N87" s="3">
        <f>IF(OR(E87="",H87="",L87=""),"",(L87-E87)*H87*IF(C87="做空",-1,1)-N(M87))</f>
      </c>
      <c r="O87" s="6">
        <f>IF(OR(N87="",I87=""),"",IF(I87=0,"",N87/I87))</f>
      </c>
      <c r="Q87" s="7"/>
      <c r="R87" s="7"/>
    </row>
    <row r="88">
      <c r="A88" s="2"/>
      <c r="E88" s="3"/>
      <c r="F88" s="3"/>
      <c r="G88" s="3"/>
      <c r="H88" s="13"/>
      <c r="I88" s="3">
        <f>IF(OR(E88="",F88="",H88=""),"",ABS(E88-F88)*H88)</f>
      </c>
      <c r="J88" s="4">
        <f>IF(OR(I88="",'汇总'!$B$4=""),"",I88/'汇总'!$B$4)</f>
      </c>
      <c r="K88" s="5">
        <f>IF(OR(E88="",F88="",G88=""),"",IF(E88=F88,"",ABS(G88-E88)/ABS(E88-F88)))</f>
      </c>
      <c r="L88" s="3"/>
      <c r="M88" s="3"/>
      <c r="N88" s="3">
        <f>IF(OR(E88="",H88="",L88=""),"",(L88-E88)*H88*IF(C88="做空",-1,1)-N(M88))</f>
      </c>
      <c r="O88" s="6">
        <f>IF(OR(N88="",I88=""),"",IF(I88=0,"",N88/I88))</f>
      </c>
      <c r="Q88" s="7"/>
      <c r="R88" s="7"/>
    </row>
    <row r="89">
      <c r="A89" s="2"/>
      <c r="E89" s="3"/>
      <c r="F89" s="3"/>
      <c r="G89" s="3"/>
      <c r="H89" s="13"/>
      <c r="I89" s="3">
        <f>IF(OR(E89="",F89="",H89=""),"",ABS(E89-F89)*H89)</f>
      </c>
      <c r="J89" s="4">
        <f>IF(OR(I89="",'汇总'!$B$4=""),"",I89/'汇总'!$B$4)</f>
      </c>
      <c r="K89" s="5">
        <f>IF(OR(E89="",F89="",G89=""),"",IF(E89=F89,"",ABS(G89-E89)/ABS(E89-F89)))</f>
      </c>
      <c r="L89" s="3"/>
      <c r="M89" s="3"/>
      <c r="N89" s="3">
        <f>IF(OR(E89="",H89="",L89=""),"",(L89-E89)*H89*IF(C89="做空",-1,1)-N(M89))</f>
      </c>
      <c r="O89" s="6">
        <f>IF(OR(N89="",I89=""),"",IF(I89=0,"",N89/I89))</f>
      </c>
      <c r="Q89" s="7"/>
      <c r="R89" s="7"/>
    </row>
    <row r="90">
      <c r="A90" s="2"/>
      <c r="E90" s="3"/>
      <c r="F90" s="3"/>
      <c r="G90" s="3"/>
      <c r="H90" s="13"/>
      <c r="I90" s="3">
        <f>IF(OR(E90="",F90="",H90=""),"",ABS(E90-F90)*H90)</f>
      </c>
      <c r="J90" s="4">
        <f>IF(OR(I90="",'汇总'!$B$4=""),"",I90/'汇总'!$B$4)</f>
      </c>
      <c r="K90" s="5">
        <f>IF(OR(E90="",F90="",G90=""),"",IF(E90=F90,"",ABS(G90-E90)/ABS(E90-F90)))</f>
      </c>
      <c r="L90" s="3"/>
      <c r="M90" s="3"/>
      <c r="N90" s="3">
        <f>IF(OR(E90="",H90="",L90=""),"",(L90-E90)*H90*IF(C90="做空",-1,1)-N(M90))</f>
      </c>
      <c r="O90" s="6">
        <f>IF(OR(N90="",I90=""),"",IF(I90=0,"",N90/I90))</f>
      </c>
      <c r="Q90" s="7"/>
      <c r="R90" s="7"/>
    </row>
    <row r="91">
      <c r="A91" s="2"/>
      <c r="E91" s="3"/>
      <c r="F91" s="3"/>
      <c r="G91" s="3"/>
      <c r="H91" s="13"/>
      <c r="I91" s="3">
        <f>IF(OR(E91="",F91="",H91=""),"",ABS(E91-F91)*H91)</f>
      </c>
      <c r="J91" s="4">
        <f>IF(OR(I91="",'汇总'!$B$4=""),"",I91/'汇总'!$B$4)</f>
      </c>
      <c r="K91" s="5">
        <f>IF(OR(E91="",F91="",G91=""),"",IF(E91=F91,"",ABS(G91-E91)/ABS(E91-F91)))</f>
      </c>
      <c r="L91" s="3"/>
      <c r="M91" s="3"/>
      <c r="N91" s="3">
        <f>IF(OR(E91="",H91="",L91=""),"",(L91-E91)*H91*IF(C91="做空",-1,1)-N(M91))</f>
      </c>
      <c r="O91" s="6">
        <f>IF(OR(N91="",I91=""),"",IF(I91=0,"",N91/I91))</f>
      </c>
      <c r="Q91" s="7"/>
      <c r="R91" s="7"/>
    </row>
    <row r="92">
      <c r="A92" s="2"/>
      <c r="E92" s="3"/>
      <c r="F92" s="3"/>
      <c r="G92" s="3"/>
      <c r="H92" s="13"/>
      <c r="I92" s="3">
        <f>IF(OR(E92="",F92="",H92=""),"",ABS(E92-F92)*H92)</f>
      </c>
      <c r="J92" s="4">
        <f>IF(OR(I92="",'汇总'!$B$4=""),"",I92/'汇总'!$B$4)</f>
      </c>
      <c r="K92" s="5">
        <f>IF(OR(E92="",F92="",G92=""),"",IF(E92=F92,"",ABS(G92-E92)/ABS(E92-F92)))</f>
      </c>
      <c r="L92" s="3"/>
      <c r="M92" s="3"/>
      <c r="N92" s="3">
        <f>IF(OR(E92="",H92="",L92=""),"",(L92-E92)*H92*IF(C92="做空",-1,1)-N(M92))</f>
      </c>
      <c r="O92" s="6">
        <f>IF(OR(N92="",I92=""),"",IF(I92=0,"",N92/I92))</f>
      </c>
      <c r="Q92" s="7"/>
      <c r="R92" s="7"/>
    </row>
    <row r="93">
      <c r="A93" s="2"/>
      <c r="E93" s="3"/>
      <c r="F93" s="3"/>
      <c r="G93" s="3"/>
      <c r="H93" s="13"/>
      <c r="I93" s="3">
        <f>IF(OR(E93="",F93="",H93=""),"",ABS(E93-F93)*H93)</f>
      </c>
      <c r="J93" s="4">
        <f>IF(OR(I93="",'汇总'!$B$4=""),"",I93/'汇总'!$B$4)</f>
      </c>
      <c r="K93" s="5">
        <f>IF(OR(E93="",F93="",G93=""),"",IF(E93=F93,"",ABS(G93-E93)/ABS(E93-F93)))</f>
      </c>
      <c r="L93" s="3"/>
      <c r="M93" s="3"/>
      <c r="N93" s="3">
        <f>IF(OR(E93="",H93="",L93=""),"",(L93-E93)*H93*IF(C93="做空",-1,1)-N(M93))</f>
      </c>
      <c r="O93" s="6">
        <f>IF(OR(N93="",I93=""),"",IF(I93=0,"",N93/I93))</f>
      </c>
      <c r="Q93" s="7"/>
      <c r="R93" s="7"/>
    </row>
    <row r="94">
      <c r="A94" s="2"/>
      <c r="E94" s="3"/>
      <c r="F94" s="3"/>
      <c r="G94" s="3"/>
      <c r="H94" s="13"/>
      <c r="I94" s="3">
        <f>IF(OR(E94="",F94="",H94=""),"",ABS(E94-F94)*H94)</f>
      </c>
      <c r="J94" s="4">
        <f>IF(OR(I94="",'汇总'!$B$4=""),"",I94/'汇总'!$B$4)</f>
      </c>
      <c r="K94" s="5">
        <f>IF(OR(E94="",F94="",G94=""),"",IF(E94=F94,"",ABS(G94-E94)/ABS(E94-F94)))</f>
      </c>
      <c r="L94" s="3"/>
      <c r="M94" s="3"/>
      <c r="N94" s="3">
        <f>IF(OR(E94="",H94="",L94=""),"",(L94-E94)*H94*IF(C94="做空",-1,1)-N(M94))</f>
      </c>
      <c r="O94" s="6">
        <f>IF(OR(N94="",I94=""),"",IF(I94=0,"",N94/I94))</f>
      </c>
      <c r="Q94" s="7"/>
      <c r="R94" s="7"/>
    </row>
    <row r="95">
      <c r="A95" s="2"/>
      <c r="E95" s="3"/>
      <c r="F95" s="3"/>
      <c r="G95" s="3"/>
      <c r="H95" s="13"/>
      <c r="I95" s="3">
        <f>IF(OR(E95="",F95="",H95=""),"",ABS(E95-F95)*H95)</f>
      </c>
      <c r="J95" s="4">
        <f>IF(OR(I95="",'汇总'!$B$4=""),"",I95/'汇总'!$B$4)</f>
      </c>
      <c r="K95" s="5">
        <f>IF(OR(E95="",F95="",G95=""),"",IF(E95=F95,"",ABS(G95-E95)/ABS(E95-F95)))</f>
      </c>
      <c r="L95" s="3"/>
      <c r="M95" s="3"/>
      <c r="N95" s="3">
        <f>IF(OR(E95="",H95="",L95=""),"",(L95-E95)*H95*IF(C95="做空",-1,1)-N(M95))</f>
      </c>
      <c r="O95" s="6">
        <f>IF(OR(N95="",I95=""),"",IF(I95=0,"",N95/I95))</f>
      </c>
      <c r="Q95" s="7"/>
      <c r="R95" s="7"/>
    </row>
    <row r="96">
      <c r="A96" s="2"/>
      <c r="E96" s="3"/>
      <c r="F96" s="3"/>
      <c r="G96" s="3"/>
      <c r="H96" s="13"/>
      <c r="I96" s="3">
        <f>IF(OR(E96="",F96="",H96=""),"",ABS(E96-F96)*H96)</f>
      </c>
      <c r="J96" s="4">
        <f>IF(OR(I96="",'汇总'!$B$4=""),"",I96/'汇总'!$B$4)</f>
      </c>
      <c r="K96" s="5">
        <f>IF(OR(E96="",F96="",G96=""),"",IF(E96=F96,"",ABS(G96-E96)/ABS(E96-F96)))</f>
      </c>
      <c r="L96" s="3"/>
      <c r="M96" s="3"/>
      <c r="N96" s="3">
        <f>IF(OR(E96="",H96="",L96=""),"",(L96-E96)*H96*IF(C96="做空",-1,1)-N(M96))</f>
      </c>
      <c r="O96" s="6">
        <f>IF(OR(N96="",I96=""),"",IF(I96=0,"",N96/I96))</f>
      </c>
      <c r="Q96" s="7"/>
      <c r="R96" s="7"/>
    </row>
    <row r="97">
      <c r="A97" s="2"/>
      <c r="E97" s="3"/>
      <c r="F97" s="3"/>
      <c r="G97" s="3"/>
      <c r="H97" s="13"/>
      <c r="I97" s="3">
        <f>IF(OR(E97="",F97="",H97=""),"",ABS(E97-F97)*H97)</f>
      </c>
      <c r="J97" s="4">
        <f>IF(OR(I97="",'汇总'!$B$4=""),"",I97/'汇总'!$B$4)</f>
      </c>
      <c r="K97" s="5">
        <f>IF(OR(E97="",F97="",G97=""),"",IF(E97=F97,"",ABS(G97-E97)/ABS(E97-F97)))</f>
      </c>
      <c r="L97" s="3"/>
      <c r="M97" s="3"/>
      <c r="N97" s="3">
        <f>IF(OR(E97="",H97="",L97=""),"",(L97-E97)*H97*IF(C97="做空",-1,1)-N(M97))</f>
      </c>
      <c r="O97" s="6">
        <f>IF(OR(N97="",I97=""),"",IF(I97=0,"",N97/I97))</f>
      </c>
      <c r="Q97" s="7"/>
      <c r="R97" s="7"/>
    </row>
    <row r="98">
      <c r="A98" s="2"/>
      <c r="E98" s="3"/>
      <c r="F98" s="3"/>
      <c r="G98" s="3"/>
      <c r="H98" s="13"/>
      <c r="I98" s="3">
        <f>IF(OR(E98="",F98="",H98=""),"",ABS(E98-F98)*H98)</f>
      </c>
      <c r="J98" s="4">
        <f>IF(OR(I98="",'汇总'!$B$4=""),"",I98/'汇总'!$B$4)</f>
      </c>
      <c r="K98" s="5">
        <f>IF(OR(E98="",F98="",G98=""),"",IF(E98=F98,"",ABS(G98-E98)/ABS(E98-F98)))</f>
      </c>
      <c r="L98" s="3"/>
      <c r="M98" s="3"/>
      <c r="N98" s="3">
        <f>IF(OR(E98="",H98="",L98=""),"",(L98-E98)*H98*IF(C98="做空",-1,1)-N(M98))</f>
      </c>
      <c r="O98" s="6">
        <f>IF(OR(N98="",I98=""),"",IF(I98=0,"",N98/I98))</f>
      </c>
      <c r="Q98" s="7"/>
      <c r="R98" s="7"/>
    </row>
    <row r="99">
      <c r="A99" s="2"/>
      <c r="E99" s="3"/>
      <c r="F99" s="3"/>
      <c r="G99" s="3"/>
      <c r="H99" s="13"/>
      <c r="I99" s="3">
        <f>IF(OR(E99="",F99="",H99=""),"",ABS(E99-F99)*H99)</f>
      </c>
      <c r="J99" s="4">
        <f>IF(OR(I99="",'汇总'!$B$4=""),"",I99/'汇总'!$B$4)</f>
      </c>
      <c r="K99" s="5">
        <f>IF(OR(E99="",F99="",G99=""),"",IF(E99=F99,"",ABS(G99-E99)/ABS(E99-F99)))</f>
      </c>
      <c r="L99" s="3"/>
      <c r="M99" s="3"/>
      <c r="N99" s="3">
        <f>IF(OR(E99="",H99="",L99=""),"",(L99-E99)*H99*IF(C99="做空",-1,1)-N(M99))</f>
      </c>
      <c r="O99" s="6">
        <f>IF(OR(N99="",I99=""),"",IF(I99=0,"",N99/I99))</f>
      </c>
      <c r="Q99" s="7"/>
      <c r="R99" s="7"/>
    </row>
    <row r="100">
      <c r="A100" s="2"/>
      <c r="E100" s="3"/>
      <c r="F100" s="3"/>
      <c r="G100" s="3"/>
      <c r="H100" s="13"/>
      <c r="I100" s="3">
        <f>IF(OR(E100="",F100="",H100=""),"",ABS(E100-F100)*H100)</f>
      </c>
      <c r="J100" s="4">
        <f>IF(OR(I100="",'汇总'!$B$4=""),"",I100/'汇总'!$B$4)</f>
      </c>
      <c r="K100" s="5">
        <f>IF(OR(E100="",F100="",G100=""),"",IF(E100=F100,"",ABS(G100-E100)/ABS(E100-F100)))</f>
      </c>
      <c r="L100" s="3"/>
      <c r="M100" s="3"/>
      <c r="N100" s="3">
        <f>IF(OR(E100="",H100="",L100=""),"",(L100-E100)*H100*IF(C100="做空",-1,1)-N(M100))</f>
      </c>
      <c r="O100" s="6">
        <f>IF(OR(N100="",I100=""),"",IF(I100=0,"",N100/I100))</f>
      </c>
      <c r="Q100" s="7"/>
      <c r="R100" s="7"/>
    </row>
    <row r="101">
      <c r="A101" s="2"/>
      <c r="E101" s="3"/>
      <c r="F101" s="3"/>
      <c r="G101" s="3"/>
      <c r="H101" s="13"/>
      <c r="I101" s="3">
        <f>IF(OR(E101="",F101="",H101=""),"",ABS(E101-F101)*H101)</f>
      </c>
      <c r="J101" s="4">
        <f>IF(OR(I101="",'汇总'!$B$4=""),"",I101/'汇总'!$B$4)</f>
      </c>
      <c r="K101" s="5">
        <f>IF(OR(E101="",F101="",G101=""),"",IF(E101=F101,"",ABS(G101-E101)/ABS(E101-F101)))</f>
      </c>
      <c r="L101" s="3"/>
      <c r="M101" s="3"/>
      <c r="N101" s="3">
        <f>IF(OR(E101="",H101="",L101=""),"",(L101-E101)*H101*IF(C101="做空",-1,1)-N(M101))</f>
      </c>
      <c r="O101" s="6">
        <f>IF(OR(N101="",I101=""),"",IF(I101=0,"",N101/I101))</f>
      </c>
      <c r="Q101" s="7"/>
      <c r="R101" s="7"/>
    </row>
    <row r="102">
      <c r="A102" s="2"/>
      <c r="E102" s="3"/>
      <c r="F102" s="3"/>
      <c r="G102" s="3"/>
      <c r="H102" s="13"/>
      <c r="I102" s="3">
        <f>IF(OR(E102="",F102="",H102=""),"",ABS(E102-F102)*H102)</f>
      </c>
      <c r="J102" s="4">
        <f>IF(OR(I102="",'汇总'!$B$4=""),"",I102/'汇总'!$B$4)</f>
      </c>
      <c r="K102" s="5">
        <f>IF(OR(E102="",F102="",G102=""),"",IF(E102=F102,"",ABS(G102-E102)/ABS(E102-F102)))</f>
      </c>
      <c r="L102" s="3"/>
      <c r="M102" s="3"/>
      <c r="N102" s="3">
        <f>IF(OR(E102="",H102="",L102=""),"",(L102-E102)*H102*IF(C102="做空",-1,1)-N(M102))</f>
      </c>
      <c r="O102" s="6">
        <f>IF(OR(N102="",I102=""),"",IF(I102=0,"",N102/I102))</f>
      </c>
      <c r="Q102" s="7"/>
      <c r="R102" s="7"/>
    </row>
    <row r="103">
      <c r="A103" s="2"/>
      <c r="E103" s="3"/>
      <c r="F103" s="3"/>
      <c r="G103" s="3"/>
      <c r="H103" s="13"/>
      <c r="I103" s="3">
        <f>IF(OR(E103="",F103="",H103=""),"",ABS(E103-F103)*H103)</f>
      </c>
      <c r="J103" s="4">
        <f>IF(OR(I103="",'汇总'!$B$4=""),"",I103/'汇总'!$B$4)</f>
      </c>
      <c r="K103" s="5">
        <f>IF(OR(E103="",F103="",G103=""),"",IF(E103=F103,"",ABS(G103-E103)/ABS(E103-F103)))</f>
      </c>
      <c r="L103" s="3"/>
      <c r="M103" s="3"/>
      <c r="N103" s="3">
        <f>IF(OR(E103="",H103="",L103=""),"",(L103-E103)*H103*IF(C103="做空",-1,1)-N(M103))</f>
      </c>
      <c r="O103" s="6">
        <f>IF(OR(N103="",I103=""),"",IF(I103=0,"",N103/I103))</f>
      </c>
      <c r="Q103" s="7"/>
      <c r="R103" s="7"/>
    </row>
    <row r="104">
      <c r="A104" s="2"/>
      <c r="E104" s="3"/>
      <c r="F104" s="3"/>
      <c r="G104" s="3"/>
      <c r="H104" s="13"/>
      <c r="I104" s="3">
        <f>IF(OR(E104="",F104="",H104=""),"",ABS(E104-F104)*H104)</f>
      </c>
      <c r="J104" s="4">
        <f>IF(OR(I104="",'汇总'!$B$4=""),"",I104/'汇总'!$B$4)</f>
      </c>
      <c r="K104" s="5">
        <f>IF(OR(E104="",F104="",G104=""),"",IF(E104=F104,"",ABS(G104-E104)/ABS(E104-F104)))</f>
      </c>
      <c r="L104" s="3"/>
      <c r="M104" s="3"/>
      <c r="N104" s="3">
        <f>IF(OR(E104="",H104="",L104=""),"",(L104-E104)*H104*IF(C104="做空",-1,1)-N(M104))</f>
      </c>
      <c r="O104" s="6">
        <f>IF(OR(N104="",I104=""),"",IF(I104=0,"",N104/I104))</f>
      </c>
      <c r="Q104" s="7"/>
      <c r="R104" s="7"/>
    </row>
    <row r="105">
      <c r="A105" s="2"/>
      <c r="E105" s="3"/>
      <c r="F105" s="3"/>
      <c r="G105" s="3"/>
      <c r="H105" s="13"/>
      <c r="I105" s="3">
        <f>IF(OR(E105="",F105="",H105=""),"",ABS(E105-F105)*H105)</f>
      </c>
      <c r="J105" s="4">
        <f>IF(OR(I105="",'汇总'!$B$4=""),"",I105/'汇总'!$B$4)</f>
      </c>
      <c r="K105" s="5">
        <f>IF(OR(E105="",F105="",G105=""),"",IF(E105=F105,"",ABS(G105-E105)/ABS(E105-F105)))</f>
      </c>
      <c r="L105" s="3"/>
      <c r="M105" s="3"/>
      <c r="N105" s="3">
        <f>IF(OR(E105="",H105="",L105=""),"",(L105-E105)*H105*IF(C105="做空",-1,1)-N(M105))</f>
      </c>
      <c r="O105" s="6">
        <f>IF(OR(N105="",I105=""),"",IF(I105=0,"",N105/I105))</f>
      </c>
      <c r="Q105" s="7"/>
      <c r="R105" s="7"/>
    </row>
    <row r="106">
      <c r="A106" s="2"/>
      <c r="E106" s="3"/>
      <c r="F106" s="3"/>
      <c r="G106" s="3"/>
      <c r="H106" s="13"/>
      <c r="I106" s="3">
        <f>IF(OR(E106="",F106="",H106=""),"",ABS(E106-F106)*H106)</f>
      </c>
      <c r="J106" s="4">
        <f>IF(OR(I106="",'汇总'!$B$4=""),"",I106/'汇总'!$B$4)</f>
      </c>
      <c r="K106" s="5">
        <f>IF(OR(E106="",F106="",G106=""),"",IF(E106=F106,"",ABS(G106-E106)/ABS(E106-F106)))</f>
      </c>
      <c r="L106" s="3"/>
      <c r="M106" s="3"/>
      <c r="N106" s="3">
        <f>IF(OR(E106="",H106="",L106=""),"",(L106-E106)*H106*IF(C106="做空",-1,1)-N(M106))</f>
      </c>
      <c r="O106" s="6">
        <f>IF(OR(N106="",I106=""),"",IF(I106=0,"",N106/I106))</f>
      </c>
      <c r="Q106" s="7"/>
      <c r="R106" s="7"/>
    </row>
    <row r="107">
      <c r="A107" s="2"/>
      <c r="E107" s="3"/>
      <c r="F107" s="3"/>
      <c r="G107" s="3"/>
      <c r="H107" s="13"/>
      <c r="I107" s="3">
        <f>IF(OR(E107="",F107="",H107=""),"",ABS(E107-F107)*H107)</f>
      </c>
      <c r="J107" s="4">
        <f>IF(OR(I107="",'汇总'!$B$4=""),"",I107/'汇总'!$B$4)</f>
      </c>
      <c r="K107" s="5">
        <f>IF(OR(E107="",F107="",G107=""),"",IF(E107=F107,"",ABS(G107-E107)/ABS(E107-F107)))</f>
      </c>
      <c r="L107" s="3"/>
      <c r="M107" s="3"/>
      <c r="N107" s="3">
        <f>IF(OR(E107="",H107="",L107=""),"",(L107-E107)*H107*IF(C107="做空",-1,1)-N(M107))</f>
      </c>
      <c r="O107" s="6">
        <f>IF(OR(N107="",I107=""),"",IF(I107=0,"",N107/I107))</f>
      </c>
      <c r="Q107" s="7"/>
      <c r="R107" s="7"/>
    </row>
    <row r="108">
      <c r="A108" s="2"/>
      <c r="E108" s="3"/>
      <c r="F108" s="3"/>
      <c r="G108" s="3"/>
      <c r="H108" s="13"/>
      <c r="I108" s="3">
        <f>IF(OR(E108="",F108="",H108=""),"",ABS(E108-F108)*H108)</f>
      </c>
      <c r="J108" s="4">
        <f>IF(OR(I108="",'汇总'!$B$4=""),"",I108/'汇总'!$B$4)</f>
      </c>
      <c r="K108" s="5">
        <f>IF(OR(E108="",F108="",G108=""),"",IF(E108=F108,"",ABS(G108-E108)/ABS(E108-F108)))</f>
      </c>
      <c r="L108" s="3"/>
      <c r="M108" s="3"/>
      <c r="N108" s="3">
        <f>IF(OR(E108="",H108="",L108=""),"",(L108-E108)*H108*IF(C108="做空",-1,1)-N(M108))</f>
      </c>
      <c r="O108" s="6">
        <f>IF(OR(N108="",I108=""),"",IF(I108=0,"",N108/I108))</f>
      </c>
      <c r="Q108" s="7"/>
      <c r="R108" s="7"/>
    </row>
    <row r="109">
      <c r="A109" s="2"/>
      <c r="E109" s="3"/>
      <c r="F109" s="3"/>
      <c r="G109" s="3"/>
      <c r="H109" s="13"/>
      <c r="I109" s="3">
        <f>IF(OR(E109="",F109="",H109=""),"",ABS(E109-F109)*H109)</f>
      </c>
      <c r="J109" s="4">
        <f>IF(OR(I109="",'汇总'!$B$4=""),"",I109/'汇总'!$B$4)</f>
      </c>
      <c r="K109" s="5">
        <f>IF(OR(E109="",F109="",G109=""),"",IF(E109=F109,"",ABS(G109-E109)/ABS(E109-F109)))</f>
      </c>
      <c r="L109" s="3"/>
      <c r="M109" s="3"/>
      <c r="N109" s="3">
        <f>IF(OR(E109="",H109="",L109=""),"",(L109-E109)*H109*IF(C109="做空",-1,1)-N(M109))</f>
      </c>
      <c r="O109" s="6">
        <f>IF(OR(N109="",I109=""),"",IF(I109=0,"",N109/I109))</f>
      </c>
      <c r="Q109" s="7"/>
      <c r="R109" s="7"/>
    </row>
    <row r="110">
      <c r="A110" s="2"/>
      <c r="E110" s="3"/>
      <c r="F110" s="3"/>
      <c r="G110" s="3"/>
      <c r="H110" s="13"/>
      <c r="I110" s="3">
        <f>IF(OR(E110="",F110="",H110=""),"",ABS(E110-F110)*H110)</f>
      </c>
      <c r="J110" s="4">
        <f>IF(OR(I110="",'汇总'!$B$4=""),"",I110/'汇总'!$B$4)</f>
      </c>
      <c r="K110" s="5">
        <f>IF(OR(E110="",F110="",G110=""),"",IF(E110=F110,"",ABS(G110-E110)/ABS(E110-F110)))</f>
      </c>
      <c r="L110" s="3"/>
      <c r="M110" s="3"/>
      <c r="N110" s="3">
        <f>IF(OR(E110="",H110="",L110=""),"",(L110-E110)*H110*IF(C110="做空",-1,1)-N(M110))</f>
      </c>
      <c r="O110" s="6">
        <f>IF(OR(N110="",I110=""),"",IF(I110=0,"",N110/I110))</f>
      </c>
      <c r="Q110" s="7"/>
      <c r="R110" s="7"/>
    </row>
    <row r="111">
      <c r="A111" s="2"/>
      <c r="E111" s="3"/>
      <c r="F111" s="3"/>
      <c r="G111" s="3"/>
      <c r="H111" s="13"/>
      <c r="I111" s="3">
        <f>IF(OR(E111="",F111="",H111=""),"",ABS(E111-F111)*H111)</f>
      </c>
      <c r="J111" s="4">
        <f>IF(OR(I111="",'汇总'!$B$4=""),"",I111/'汇总'!$B$4)</f>
      </c>
      <c r="K111" s="5">
        <f>IF(OR(E111="",F111="",G111=""),"",IF(E111=F111,"",ABS(G111-E111)/ABS(E111-F111)))</f>
      </c>
      <c r="L111" s="3"/>
      <c r="M111" s="3"/>
      <c r="N111" s="3">
        <f>IF(OR(E111="",H111="",L111=""),"",(L111-E111)*H111*IF(C111="做空",-1,1)-N(M111))</f>
      </c>
      <c r="O111" s="6">
        <f>IF(OR(N111="",I111=""),"",IF(I111=0,"",N111/I111))</f>
      </c>
      <c r="Q111" s="7"/>
      <c r="R111" s="7"/>
    </row>
    <row r="112">
      <c r="A112" s="2"/>
      <c r="E112" s="3"/>
      <c r="F112" s="3"/>
      <c r="G112" s="3"/>
      <c r="H112" s="13"/>
      <c r="I112" s="3">
        <f>IF(OR(E112="",F112="",H112=""),"",ABS(E112-F112)*H112)</f>
      </c>
      <c r="J112" s="4">
        <f>IF(OR(I112="",'汇总'!$B$4=""),"",I112/'汇总'!$B$4)</f>
      </c>
      <c r="K112" s="5">
        <f>IF(OR(E112="",F112="",G112=""),"",IF(E112=F112,"",ABS(G112-E112)/ABS(E112-F112)))</f>
      </c>
      <c r="L112" s="3"/>
      <c r="M112" s="3"/>
      <c r="N112" s="3">
        <f>IF(OR(E112="",H112="",L112=""),"",(L112-E112)*H112*IF(C112="做空",-1,1)-N(M112))</f>
      </c>
      <c r="O112" s="6">
        <f>IF(OR(N112="",I112=""),"",IF(I112=0,"",N112/I112))</f>
      </c>
      <c r="Q112" s="7"/>
      <c r="R112" s="7"/>
    </row>
    <row r="113">
      <c r="A113" s="2"/>
      <c r="E113" s="3"/>
      <c r="F113" s="3"/>
      <c r="G113" s="3"/>
      <c r="H113" s="13"/>
      <c r="I113" s="3">
        <f>IF(OR(E113="",F113="",H113=""),"",ABS(E113-F113)*H113)</f>
      </c>
      <c r="J113" s="4">
        <f>IF(OR(I113="",'汇总'!$B$4=""),"",I113/'汇总'!$B$4)</f>
      </c>
      <c r="K113" s="5">
        <f>IF(OR(E113="",F113="",G113=""),"",IF(E113=F113,"",ABS(G113-E113)/ABS(E113-F113)))</f>
      </c>
      <c r="L113" s="3"/>
      <c r="M113" s="3"/>
      <c r="N113" s="3">
        <f>IF(OR(E113="",H113="",L113=""),"",(L113-E113)*H113*IF(C113="做空",-1,1)-N(M113))</f>
      </c>
      <c r="O113" s="6">
        <f>IF(OR(N113="",I113=""),"",IF(I113=0,"",N113/I113))</f>
      </c>
      <c r="Q113" s="7"/>
      <c r="R113" s="7"/>
    </row>
    <row r="114">
      <c r="A114" s="2"/>
      <c r="E114" s="3"/>
      <c r="F114" s="3"/>
      <c r="G114" s="3"/>
      <c r="H114" s="13"/>
      <c r="I114" s="3">
        <f>IF(OR(E114="",F114="",H114=""),"",ABS(E114-F114)*H114)</f>
      </c>
      <c r="J114" s="4">
        <f>IF(OR(I114="",'汇总'!$B$4=""),"",I114/'汇总'!$B$4)</f>
      </c>
      <c r="K114" s="5">
        <f>IF(OR(E114="",F114="",G114=""),"",IF(E114=F114,"",ABS(G114-E114)/ABS(E114-F114)))</f>
      </c>
      <c r="L114" s="3"/>
      <c r="M114" s="3"/>
      <c r="N114" s="3">
        <f>IF(OR(E114="",H114="",L114=""),"",(L114-E114)*H114*IF(C114="做空",-1,1)-N(M114))</f>
      </c>
      <c r="O114" s="6">
        <f>IF(OR(N114="",I114=""),"",IF(I114=0,"",N114/I114))</f>
      </c>
      <c r="Q114" s="7"/>
      <c r="R114" s="7"/>
    </row>
    <row r="115">
      <c r="A115" s="2"/>
      <c r="E115" s="3"/>
      <c r="F115" s="3"/>
      <c r="G115" s="3"/>
      <c r="H115" s="13"/>
      <c r="I115" s="3">
        <f>IF(OR(E115="",F115="",H115=""),"",ABS(E115-F115)*H115)</f>
      </c>
      <c r="J115" s="4">
        <f>IF(OR(I115="",'汇总'!$B$4=""),"",I115/'汇总'!$B$4)</f>
      </c>
      <c r="K115" s="5">
        <f>IF(OR(E115="",F115="",G115=""),"",IF(E115=F115,"",ABS(G115-E115)/ABS(E115-F115)))</f>
      </c>
      <c r="L115" s="3"/>
      <c r="M115" s="3"/>
      <c r="N115" s="3">
        <f>IF(OR(E115="",H115="",L115=""),"",(L115-E115)*H115*IF(C115="做空",-1,1)-N(M115))</f>
      </c>
      <c r="O115" s="6">
        <f>IF(OR(N115="",I115=""),"",IF(I115=0,"",N115/I115))</f>
      </c>
      <c r="Q115" s="7"/>
      <c r="R115" s="7"/>
    </row>
    <row r="116">
      <c r="A116" s="2"/>
      <c r="E116" s="3"/>
      <c r="F116" s="3"/>
      <c r="G116" s="3"/>
      <c r="H116" s="13"/>
      <c r="I116" s="3">
        <f>IF(OR(E116="",F116="",H116=""),"",ABS(E116-F116)*H116)</f>
      </c>
      <c r="J116" s="4">
        <f>IF(OR(I116="",'汇总'!$B$4=""),"",I116/'汇总'!$B$4)</f>
      </c>
      <c r="K116" s="5">
        <f>IF(OR(E116="",F116="",G116=""),"",IF(E116=F116,"",ABS(G116-E116)/ABS(E116-F116)))</f>
      </c>
      <c r="L116" s="3"/>
      <c r="M116" s="3"/>
      <c r="N116" s="3">
        <f>IF(OR(E116="",H116="",L116=""),"",(L116-E116)*H116*IF(C116="做空",-1,1)-N(M116))</f>
      </c>
      <c r="O116" s="6">
        <f>IF(OR(N116="",I116=""),"",IF(I116=0,"",N116/I116))</f>
      </c>
      <c r="Q116" s="7"/>
      <c r="R116" s="7"/>
    </row>
    <row r="117">
      <c r="A117" s="2"/>
      <c r="E117" s="3"/>
      <c r="F117" s="3"/>
      <c r="G117" s="3"/>
      <c r="H117" s="13"/>
      <c r="I117" s="3">
        <f>IF(OR(E117="",F117="",H117=""),"",ABS(E117-F117)*H117)</f>
      </c>
      <c r="J117" s="4">
        <f>IF(OR(I117="",'汇总'!$B$4=""),"",I117/'汇总'!$B$4)</f>
      </c>
      <c r="K117" s="5">
        <f>IF(OR(E117="",F117="",G117=""),"",IF(E117=F117,"",ABS(G117-E117)/ABS(E117-F117)))</f>
      </c>
      <c r="L117" s="3"/>
      <c r="M117" s="3"/>
      <c r="N117" s="3">
        <f>IF(OR(E117="",H117="",L117=""),"",(L117-E117)*H117*IF(C117="做空",-1,1)-N(M117))</f>
      </c>
      <c r="O117" s="6">
        <f>IF(OR(N117="",I117=""),"",IF(I117=0,"",N117/I117))</f>
      </c>
      <c r="Q117" s="7"/>
      <c r="R117" s="7"/>
    </row>
    <row r="118">
      <c r="A118" s="2"/>
      <c r="E118" s="3"/>
      <c r="F118" s="3"/>
      <c r="G118" s="3"/>
      <c r="H118" s="13"/>
      <c r="I118" s="3">
        <f>IF(OR(E118="",F118="",H118=""),"",ABS(E118-F118)*H118)</f>
      </c>
      <c r="J118" s="4">
        <f>IF(OR(I118="",'汇总'!$B$4=""),"",I118/'汇总'!$B$4)</f>
      </c>
      <c r="K118" s="5">
        <f>IF(OR(E118="",F118="",G118=""),"",IF(E118=F118,"",ABS(G118-E118)/ABS(E118-F118)))</f>
      </c>
      <c r="L118" s="3"/>
      <c r="M118" s="3"/>
      <c r="N118" s="3">
        <f>IF(OR(E118="",H118="",L118=""),"",(L118-E118)*H118*IF(C118="做空",-1,1)-N(M118))</f>
      </c>
      <c r="O118" s="6">
        <f>IF(OR(N118="",I118=""),"",IF(I118=0,"",N118/I118))</f>
      </c>
      <c r="Q118" s="7"/>
      <c r="R118" s="7"/>
    </row>
    <row r="119">
      <c r="A119" s="2"/>
      <c r="E119" s="3"/>
      <c r="F119" s="3"/>
      <c r="G119" s="3"/>
      <c r="H119" s="13"/>
      <c r="I119" s="3">
        <f>IF(OR(E119="",F119="",H119=""),"",ABS(E119-F119)*H119)</f>
      </c>
      <c r="J119" s="4">
        <f>IF(OR(I119="",'汇总'!$B$4=""),"",I119/'汇总'!$B$4)</f>
      </c>
      <c r="K119" s="5">
        <f>IF(OR(E119="",F119="",G119=""),"",IF(E119=F119,"",ABS(G119-E119)/ABS(E119-F119)))</f>
      </c>
      <c r="L119" s="3"/>
      <c r="M119" s="3"/>
      <c r="N119" s="3">
        <f>IF(OR(E119="",H119="",L119=""),"",(L119-E119)*H119*IF(C119="做空",-1,1)-N(M119))</f>
      </c>
      <c r="O119" s="6">
        <f>IF(OR(N119="",I119=""),"",IF(I119=0,"",N119/I119))</f>
      </c>
      <c r="Q119" s="7"/>
      <c r="R119" s="7"/>
    </row>
    <row r="120">
      <c r="A120" s="2"/>
      <c r="E120" s="3"/>
      <c r="F120" s="3"/>
      <c r="G120" s="3"/>
      <c r="H120" s="13"/>
      <c r="I120" s="3">
        <f>IF(OR(E120="",F120="",H120=""),"",ABS(E120-F120)*H120)</f>
      </c>
      <c r="J120" s="4">
        <f>IF(OR(I120="",'汇总'!$B$4=""),"",I120/'汇总'!$B$4)</f>
      </c>
      <c r="K120" s="5">
        <f>IF(OR(E120="",F120="",G120=""),"",IF(E120=F120,"",ABS(G120-E120)/ABS(E120-F120)))</f>
      </c>
      <c r="L120" s="3"/>
      <c r="M120" s="3"/>
      <c r="N120" s="3">
        <f>IF(OR(E120="",H120="",L120=""),"",(L120-E120)*H120*IF(C120="做空",-1,1)-N(M120))</f>
      </c>
      <c r="O120" s="6">
        <f>IF(OR(N120="",I120=""),"",IF(I120=0,"",N120/I120))</f>
      </c>
      <c r="Q120" s="7"/>
      <c r="R120" s="7"/>
    </row>
    <row r="121">
      <c r="A121" s="2"/>
      <c r="E121" s="3"/>
      <c r="F121" s="3"/>
      <c r="G121" s="3"/>
      <c r="H121" s="13"/>
      <c r="I121" s="3">
        <f>IF(OR(E121="",F121="",H121=""),"",ABS(E121-F121)*H121)</f>
      </c>
      <c r="J121" s="4">
        <f>IF(OR(I121="",'汇总'!$B$4=""),"",I121/'汇总'!$B$4)</f>
      </c>
      <c r="K121" s="5">
        <f>IF(OR(E121="",F121="",G121=""),"",IF(E121=F121,"",ABS(G121-E121)/ABS(E121-F121)))</f>
      </c>
      <c r="L121" s="3"/>
      <c r="M121" s="3"/>
      <c r="N121" s="3">
        <f>IF(OR(E121="",H121="",L121=""),"",(L121-E121)*H121*IF(C121="做空",-1,1)-N(M121))</f>
      </c>
      <c r="O121" s="6">
        <f>IF(OR(N121="",I121=""),"",IF(I121=0,"",N121/I121))</f>
      </c>
      <c r="Q121" s="7"/>
      <c r="R121" s="7"/>
    </row>
    <row r="122">
      <c r="A122" s="2"/>
      <c r="E122" s="3"/>
      <c r="F122" s="3"/>
      <c r="G122" s="3"/>
      <c r="H122" s="13"/>
      <c r="I122" s="3">
        <f>IF(OR(E122="",F122="",H122=""),"",ABS(E122-F122)*H122)</f>
      </c>
      <c r="J122" s="4">
        <f>IF(OR(I122="",'汇总'!$B$4=""),"",I122/'汇总'!$B$4)</f>
      </c>
      <c r="K122" s="5">
        <f>IF(OR(E122="",F122="",G122=""),"",IF(E122=F122,"",ABS(G122-E122)/ABS(E122-F122)))</f>
      </c>
      <c r="L122" s="3"/>
      <c r="M122" s="3"/>
      <c r="N122" s="3">
        <f>IF(OR(E122="",H122="",L122=""),"",(L122-E122)*H122*IF(C122="做空",-1,1)-N(M122))</f>
      </c>
      <c r="O122" s="6">
        <f>IF(OR(N122="",I122=""),"",IF(I122=0,"",N122/I122))</f>
      </c>
      <c r="Q122" s="7"/>
      <c r="R122" s="7"/>
    </row>
    <row r="123">
      <c r="A123" s="2"/>
      <c r="E123" s="3"/>
      <c r="F123" s="3"/>
      <c r="G123" s="3"/>
      <c r="H123" s="13"/>
      <c r="I123" s="3">
        <f>IF(OR(E123="",F123="",H123=""),"",ABS(E123-F123)*H123)</f>
      </c>
      <c r="J123" s="4">
        <f>IF(OR(I123="",'汇总'!$B$4=""),"",I123/'汇总'!$B$4)</f>
      </c>
      <c r="K123" s="5">
        <f>IF(OR(E123="",F123="",G123=""),"",IF(E123=F123,"",ABS(G123-E123)/ABS(E123-F123)))</f>
      </c>
      <c r="L123" s="3"/>
      <c r="M123" s="3"/>
      <c r="N123" s="3">
        <f>IF(OR(E123="",H123="",L123=""),"",(L123-E123)*H123*IF(C123="做空",-1,1)-N(M123))</f>
      </c>
      <c r="O123" s="6">
        <f>IF(OR(N123="",I123=""),"",IF(I123=0,"",N123/I123))</f>
      </c>
      <c r="Q123" s="7"/>
      <c r="R123" s="7"/>
    </row>
    <row r="124">
      <c r="A124" s="2"/>
      <c r="E124" s="3"/>
      <c r="F124" s="3"/>
      <c r="G124" s="3"/>
      <c r="H124" s="13"/>
      <c r="I124" s="3">
        <f>IF(OR(E124="",F124="",H124=""),"",ABS(E124-F124)*H124)</f>
      </c>
      <c r="J124" s="4">
        <f>IF(OR(I124="",'汇总'!$B$4=""),"",I124/'汇总'!$B$4)</f>
      </c>
      <c r="K124" s="5">
        <f>IF(OR(E124="",F124="",G124=""),"",IF(E124=F124,"",ABS(G124-E124)/ABS(E124-F124)))</f>
      </c>
      <c r="L124" s="3"/>
      <c r="M124" s="3"/>
      <c r="N124" s="3">
        <f>IF(OR(E124="",H124="",L124=""),"",(L124-E124)*H124*IF(C124="做空",-1,1)-N(M124))</f>
      </c>
      <c r="O124" s="6">
        <f>IF(OR(N124="",I124=""),"",IF(I124=0,"",N124/I124))</f>
      </c>
      <c r="Q124" s="7"/>
      <c r="R124" s="7"/>
    </row>
    <row r="125">
      <c r="A125" s="2"/>
      <c r="E125" s="3"/>
      <c r="F125" s="3"/>
      <c r="G125" s="3"/>
      <c r="H125" s="13"/>
      <c r="I125" s="3">
        <f>IF(OR(E125="",F125="",H125=""),"",ABS(E125-F125)*H125)</f>
      </c>
      <c r="J125" s="4">
        <f>IF(OR(I125="",'汇总'!$B$4=""),"",I125/'汇总'!$B$4)</f>
      </c>
      <c r="K125" s="5">
        <f>IF(OR(E125="",F125="",G125=""),"",IF(E125=F125,"",ABS(G125-E125)/ABS(E125-F125)))</f>
      </c>
      <c r="L125" s="3"/>
      <c r="M125" s="3"/>
      <c r="N125" s="3">
        <f>IF(OR(E125="",H125="",L125=""),"",(L125-E125)*H125*IF(C125="做空",-1,1)-N(M125))</f>
      </c>
      <c r="O125" s="6">
        <f>IF(OR(N125="",I125=""),"",IF(I125=0,"",N125/I125))</f>
      </c>
      <c r="Q125" s="7"/>
      <c r="R125" s="7"/>
    </row>
    <row r="126">
      <c r="A126" s="2"/>
      <c r="E126" s="3"/>
      <c r="F126" s="3"/>
      <c r="G126" s="3"/>
      <c r="H126" s="13"/>
      <c r="I126" s="3">
        <f>IF(OR(E126="",F126="",H126=""),"",ABS(E126-F126)*H126)</f>
      </c>
      <c r="J126" s="4">
        <f>IF(OR(I126="",'汇总'!$B$4=""),"",I126/'汇总'!$B$4)</f>
      </c>
      <c r="K126" s="5">
        <f>IF(OR(E126="",F126="",G126=""),"",IF(E126=F126,"",ABS(G126-E126)/ABS(E126-F126)))</f>
      </c>
      <c r="L126" s="3"/>
      <c r="M126" s="3"/>
      <c r="N126" s="3">
        <f>IF(OR(E126="",H126="",L126=""),"",(L126-E126)*H126*IF(C126="做空",-1,1)-N(M126))</f>
      </c>
      <c r="O126" s="6">
        <f>IF(OR(N126="",I126=""),"",IF(I126=0,"",N126/I126))</f>
      </c>
      <c r="Q126" s="7"/>
      <c r="R126" s="7"/>
    </row>
    <row r="127">
      <c r="A127" s="2"/>
      <c r="E127" s="3"/>
      <c r="F127" s="3"/>
      <c r="G127" s="3"/>
      <c r="H127" s="13"/>
      <c r="I127" s="3">
        <f>IF(OR(E127="",F127="",H127=""),"",ABS(E127-F127)*H127)</f>
      </c>
      <c r="J127" s="4">
        <f>IF(OR(I127="",'汇总'!$B$4=""),"",I127/'汇总'!$B$4)</f>
      </c>
      <c r="K127" s="5">
        <f>IF(OR(E127="",F127="",G127=""),"",IF(E127=F127,"",ABS(G127-E127)/ABS(E127-F127)))</f>
      </c>
      <c r="L127" s="3"/>
      <c r="M127" s="3"/>
      <c r="N127" s="3">
        <f>IF(OR(E127="",H127="",L127=""),"",(L127-E127)*H127*IF(C127="做空",-1,1)-N(M127))</f>
      </c>
      <c r="O127" s="6">
        <f>IF(OR(N127="",I127=""),"",IF(I127=0,"",N127/I127))</f>
      </c>
      <c r="Q127" s="7"/>
      <c r="R127" s="7"/>
    </row>
    <row r="128">
      <c r="A128" s="2"/>
      <c r="E128" s="3"/>
      <c r="F128" s="3"/>
      <c r="G128" s="3"/>
      <c r="H128" s="13"/>
      <c r="I128" s="3">
        <f>IF(OR(E128="",F128="",H128=""),"",ABS(E128-F128)*H128)</f>
      </c>
      <c r="J128" s="4">
        <f>IF(OR(I128="",'汇总'!$B$4=""),"",I128/'汇总'!$B$4)</f>
      </c>
      <c r="K128" s="5">
        <f>IF(OR(E128="",F128="",G128=""),"",IF(E128=F128,"",ABS(G128-E128)/ABS(E128-F128)))</f>
      </c>
      <c r="L128" s="3"/>
      <c r="M128" s="3"/>
      <c r="N128" s="3">
        <f>IF(OR(E128="",H128="",L128=""),"",(L128-E128)*H128*IF(C128="做空",-1,1)-N(M128))</f>
      </c>
      <c r="O128" s="6">
        <f>IF(OR(N128="",I128=""),"",IF(I128=0,"",N128/I128))</f>
      </c>
      <c r="Q128" s="7"/>
      <c r="R128" s="7"/>
    </row>
    <row r="129">
      <c r="A129" s="2"/>
      <c r="E129" s="3"/>
      <c r="F129" s="3"/>
      <c r="G129" s="3"/>
      <c r="H129" s="13"/>
      <c r="I129" s="3">
        <f>IF(OR(E129="",F129="",H129=""),"",ABS(E129-F129)*H129)</f>
      </c>
      <c r="J129" s="4">
        <f>IF(OR(I129="",'汇总'!$B$4=""),"",I129/'汇总'!$B$4)</f>
      </c>
      <c r="K129" s="5">
        <f>IF(OR(E129="",F129="",G129=""),"",IF(E129=F129,"",ABS(G129-E129)/ABS(E129-F129)))</f>
      </c>
      <c r="L129" s="3"/>
      <c r="M129" s="3"/>
      <c r="N129" s="3">
        <f>IF(OR(E129="",H129="",L129=""),"",(L129-E129)*H129*IF(C129="做空",-1,1)-N(M129))</f>
      </c>
      <c r="O129" s="6">
        <f>IF(OR(N129="",I129=""),"",IF(I129=0,"",N129/I129))</f>
      </c>
      <c r="Q129" s="7"/>
      <c r="R129" s="7"/>
    </row>
    <row r="130">
      <c r="A130" s="2"/>
      <c r="E130" s="3"/>
      <c r="F130" s="3"/>
      <c r="G130" s="3"/>
      <c r="H130" s="13"/>
      <c r="I130" s="3">
        <f>IF(OR(E130="",F130="",H130=""),"",ABS(E130-F130)*H130)</f>
      </c>
      <c r="J130" s="4">
        <f>IF(OR(I130="",'汇总'!$B$4=""),"",I130/'汇总'!$B$4)</f>
      </c>
      <c r="K130" s="5">
        <f>IF(OR(E130="",F130="",G130=""),"",IF(E130=F130,"",ABS(G130-E130)/ABS(E130-F130)))</f>
      </c>
      <c r="L130" s="3"/>
      <c r="M130" s="3"/>
      <c r="N130" s="3">
        <f>IF(OR(E130="",H130="",L130=""),"",(L130-E130)*H130*IF(C130="做空",-1,1)-N(M130))</f>
      </c>
      <c r="O130" s="6">
        <f>IF(OR(N130="",I130=""),"",IF(I130=0,"",N130/I130))</f>
      </c>
      <c r="Q130" s="7"/>
      <c r="R130" s="7"/>
    </row>
    <row r="131">
      <c r="A131" s="2"/>
      <c r="E131" s="3"/>
      <c r="F131" s="3"/>
      <c r="G131" s="3"/>
      <c r="H131" s="13"/>
      <c r="I131" s="3">
        <f>IF(OR(E131="",F131="",H131=""),"",ABS(E131-F131)*H131)</f>
      </c>
      <c r="J131" s="4">
        <f>IF(OR(I131="",'汇总'!$B$4=""),"",I131/'汇总'!$B$4)</f>
      </c>
      <c r="K131" s="5">
        <f>IF(OR(E131="",F131="",G131=""),"",IF(E131=F131,"",ABS(G131-E131)/ABS(E131-F131)))</f>
      </c>
      <c r="L131" s="3"/>
      <c r="M131" s="3"/>
      <c r="N131" s="3">
        <f>IF(OR(E131="",H131="",L131=""),"",(L131-E131)*H131*IF(C131="做空",-1,1)-N(M131))</f>
      </c>
      <c r="O131" s="6">
        <f>IF(OR(N131="",I131=""),"",IF(I131=0,"",N131/I131))</f>
      </c>
      <c r="Q131" s="7"/>
      <c r="R131" s="7"/>
    </row>
    <row r="132">
      <c r="A132" s="2"/>
      <c r="E132" s="3"/>
      <c r="F132" s="3"/>
      <c r="G132" s="3"/>
      <c r="H132" s="13"/>
      <c r="I132" s="3">
        <f>IF(OR(E132="",F132="",H132=""),"",ABS(E132-F132)*H132)</f>
      </c>
      <c r="J132" s="4">
        <f>IF(OR(I132="",'汇总'!$B$4=""),"",I132/'汇总'!$B$4)</f>
      </c>
      <c r="K132" s="5">
        <f>IF(OR(E132="",F132="",G132=""),"",IF(E132=F132,"",ABS(G132-E132)/ABS(E132-F132)))</f>
      </c>
      <c r="L132" s="3"/>
      <c r="M132" s="3"/>
      <c r="N132" s="3">
        <f>IF(OR(E132="",H132="",L132=""),"",(L132-E132)*H132*IF(C132="做空",-1,1)-N(M132))</f>
      </c>
      <c r="O132" s="6">
        <f>IF(OR(N132="",I132=""),"",IF(I132=0,"",N132/I132))</f>
      </c>
      <c r="Q132" s="7"/>
      <c r="R132" s="7"/>
    </row>
    <row r="133">
      <c r="A133" s="2"/>
      <c r="E133" s="3"/>
      <c r="F133" s="3"/>
      <c r="G133" s="3"/>
      <c r="H133" s="13"/>
      <c r="I133" s="3">
        <f>IF(OR(E133="",F133="",H133=""),"",ABS(E133-F133)*H133)</f>
      </c>
      <c r="J133" s="4">
        <f>IF(OR(I133="",'汇总'!$B$4=""),"",I133/'汇总'!$B$4)</f>
      </c>
      <c r="K133" s="5">
        <f>IF(OR(E133="",F133="",G133=""),"",IF(E133=F133,"",ABS(G133-E133)/ABS(E133-F133)))</f>
      </c>
      <c r="L133" s="3"/>
      <c r="M133" s="3"/>
      <c r="N133" s="3">
        <f>IF(OR(E133="",H133="",L133=""),"",(L133-E133)*H133*IF(C133="做空",-1,1)-N(M133))</f>
      </c>
      <c r="O133" s="6">
        <f>IF(OR(N133="",I133=""),"",IF(I133=0,"",N133/I133))</f>
      </c>
      <c r="Q133" s="7"/>
      <c r="R133" s="7"/>
    </row>
    <row r="134">
      <c r="A134" s="2"/>
      <c r="E134" s="3"/>
      <c r="F134" s="3"/>
      <c r="G134" s="3"/>
      <c r="H134" s="13"/>
      <c r="I134" s="3">
        <f>IF(OR(E134="",F134="",H134=""),"",ABS(E134-F134)*H134)</f>
      </c>
      <c r="J134" s="4">
        <f>IF(OR(I134="",'汇总'!$B$4=""),"",I134/'汇总'!$B$4)</f>
      </c>
      <c r="K134" s="5">
        <f>IF(OR(E134="",F134="",G134=""),"",IF(E134=F134,"",ABS(G134-E134)/ABS(E134-F134)))</f>
      </c>
      <c r="L134" s="3"/>
      <c r="M134" s="3"/>
      <c r="N134" s="3">
        <f>IF(OR(E134="",H134="",L134=""),"",(L134-E134)*H134*IF(C134="做空",-1,1)-N(M134))</f>
      </c>
      <c r="O134" s="6">
        <f>IF(OR(N134="",I134=""),"",IF(I134=0,"",N134/I134))</f>
      </c>
      <c r="Q134" s="7"/>
      <c r="R134" s="7"/>
    </row>
    <row r="135">
      <c r="A135" s="2"/>
      <c r="E135" s="3"/>
      <c r="F135" s="3"/>
      <c r="G135" s="3"/>
      <c r="H135" s="13"/>
      <c r="I135" s="3">
        <f>IF(OR(E135="",F135="",H135=""),"",ABS(E135-F135)*H135)</f>
      </c>
      <c r="J135" s="4">
        <f>IF(OR(I135="",'汇总'!$B$4=""),"",I135/'汇总'!$B$4)</f>
      </c>
      <c r="K135" s="5">
        <f>IF(OR(E135="",F135="",G135=""),"",IF(E135=F135,"",ABS(G135-E135)/ABS(E135-F135)))</f>
      </c>
      <c r="L135" s="3"/>
      <c r="M135" s="3"/>
      <c r="N135" s="3">
        <f>IF(OR(E135="",H135="",L135=""),"",(L135-E135)*H135*IF(C135="做空",-1,1)-N(M135))</f>
      </c>
      <c r="O135" s="6">
        <f>IF(OR(N135="",I135=""),"",IF(I135=0,"",N135/I135))</f>
      </c>
      <c r="Q135" s="7"/>
      <c r="R135" s="7"/>
    </row>
    <row r="136">
      <c r="A136" s="2"/>
      <c r="E136" s="3"/>
      <c r="F136" s="3"/>
      <c r="G136" s="3"/>
      <c r="H136" s="13"/>
      <c r="I136" s="3">
        <f>IF(OR(E136="",F136="",H136=""),"",ABS(E136-F136)*H136)</f>
      </c>
      <c r="J136" s="4">
        <f>IF(OR(I136="",'汇总'!$B$4=""),"",I136/'汇总'!$B$4)</f>
      </c>
      <c r="K136" s="5">
        <f>IF(OR(E136="",F136="",G136=""),"",IF(E136=F136,"",ABS(G136-E136)/ABS(E136-F136)))</f>
      </c>
      <c r="L136" s="3"/>
      <c r="M136" s="3"/>
      <c r="N136" s="3">
        <f>IF(OR(E136="",H136="",L136=""),"",(L136-E136)*H136*IF(C136="做空",-1,1)-N(M136))</f>
      </c>
      <c r="O136" s="6">
        <f>IF(OR(N136="",I136=""),"",IF(I136=0,"",N136/I136))</f>
      </c>
      <c r="Q136" s="7"/>
      <c r="R136" s="7"/>
    </row>
    <row r="137">
      <c r="A137" s="2"/>
      <c r="E137" s="3"/>
      <c r="F137" s="3"/>
      <c r="G137" s="3"/>
      <c r="H137" s="13"/>
      <c r="I137" s="3">
        <f>IF(OR(E137="",F137="",H137=""),"",ABS(E137-F137)*H137)</f>
      </c>
      <c r="J137" s="4">
        <f>IF(OR(I137="",'汇总'!$B$4=""),"",I137/'汇总'!$B$4)</f>
      </c>
      <c r="K137" s="5">
        <f>IF(OR(E137="",F137="",G137=""),"",IF(E137=F137,"",ABS(G137-E137)/ABS(E137-F137)))</f>
      </c>
      <c r="L137" s="3"/>
      <c r="M137" s="3"/>
      <c r="N137" s="3">
        <f>IF(OR(E137="",H137="",L137=""),"",(L137-E137)*H137*IF(C137="做空",-1,1)-N(M137))</f>
      </c>
      <c r="O137" s="6">
        <f>IF(OR(N137="",I137=""),"",IF(I137=0,"",N137/I137))</f>
      </c>
      <c r="Q137" s="7"/>
      <c r="R137" s="7"/>
    </row>
    <row r="138">
      <c r="A138" s="2"/>
      <c r="E138" s="3"/>
      <c r="F138" s="3"/>
      <c r="G138" s="3"/>
      <c r="H138" s="13"/>
      <c r="I138" s="3">
        <f>IF(OR(E138="",F138="",H138=""),"",ABS(E138-F138)*H138)</f>
      </c>
      <c r="J138" s="4">
        <f>IF(OR(I138="",'汇总'!$B$4=""),"",I138/'汇总'!$B$4)</f>
      </c>
      <c r="K138" s="5">
        <f>IF(OR(E138="",F138="",G138=""),"",IF(E138=F138,"",ABS(G138-E138)/ABS(E138-F138)))</f>
      </c>
      <c r="L138" s="3"/>
      <c r="M138" s="3"/>
      <c r="N138" s="3">
        <f>IF(OR(E138="",H138="",L138=""),"",(L138-E138)*H138*IF(C138="做空",-1,1)-N(M138))</f>
      </c>
      <c r="O138" s="6">
        <f>IF(OR(N138="",I138=""),"",IF(I138=0,"",N138/I138))</f>
      </c>
      <c r="Q138" s="7"/>
      <c r="R138" s="7"/>
    </row>
    <row r="139">
      <c r="A139" s="2"/>
      <c r="E139" s="3"/>
      <c r="F139" s="3"/>
      <c r="G139" s="3"/>
      <c r="H139" s="13"/>
      <c r="I139" s="3">
        <f>IF(OR(E139="",F139="",H139=""),"",ABS(E139-F139)*H139)</f>
      </c>
      <c r="J139" s="4">
        <f>IF(OR(I139="",'汇总'!$B$4=""),"",I139/'汇总'!$B$4)</f>
      </c>
      <c r="K139" s="5">
        <f>IF(OR(E139="",F139="",G139=""),"",IF(E139=F139,"",ABS(G139-E139)/ABS(E139-F139)))</f>
      </c>
      <c r="L139" s="3"/>
      <c r="M139" s="3"/>
      <c r="N139" s="3">
        <f>IF(OR(E139="",H139="",L139=""),"",(L139-E139)*H139*IF(C139="做空",-1,1)-N(M139))</f>
      </c>
      <c r="O139" s="6">
        <f>IF(OR(N139="",I139=""),"",IF(I139=0,"",N139/I139))</f>
      </c>
      <c r="Q139" s="7"/>
      <c r="R139" s="7"/>
    </row>
    <row r="140">
      <c r="A140" s="2"/>
      <c r="E140" s="3"/>
      <c r="F140" s="3"/>
      <c r="G140" s="3"/>
      <c r="H140" s="13"/>
      <c r="I140" s="3">
        <f>IF(OR(E140="",F140="",H140=""),"",ABS(E140-F140)*H140)</f>
      </c>
      <c r="J140" s="4">
        <f>IF(OR(I140="",'汇总'!$B$4=""),"",I140/'汇总'!$B$4)</f>
      </c>
      <c r="K140" s="5">
        <f>IF(OR(E140="",F140="",G140=""),"",IF(E140=F140,"",ABS(G140-E140)/ABS(E140-F140)))</f>
      </c>
      <c r="L140" s="3"/>
      <c r="M140" s="3"/>
      <c r="N140" s="3">
        <f>IF(OR(E140="",H140="",L140=""),"",(L140-E140)*H140*IF(C140="做空",-1,1)-N(M140))</f>
      </c>
      <c r="O140" s="6">
        <f>IF(OR(N140="",I140=""),"",IF(I140=0,"",N140/I140))</f>
      </c>
      <c r="Q140" s="7"/>
      <c r="R140" s="7"/>
    </row>
    <row r="141">
      <c r="A141" s="2"/>
      <c r="E141" s="3"/>
      <c r="F141" s="3"/>
      <c r="G141" s="3"/>
      <c r="H141" s="13"/>
      <c r="I141" s="3">
        <f>IF(OR(E141="",F141="",H141=""),"",ABS(E141-F141)*H141)</f>
      </c>
      <c r="J141" s="4">
        <f>IF(OR(I141="",'汇总'!$B$4=""),"",I141/'汇总'!$B$4)</f>
      </c>
      <c r="K141" s="5">
        <f>IF(OR(E141="",F141="",G141=""),"",IF(E141=F141,"",ABS(G141-E141)/ABS(E141-F141)))</f>
      </c>
      <c r="L141" s="3"/>
      <c r="M141" s="3"/>
      <c r="N141" s="3">
        <f>IF(OR(E141="",H141="",L141=""),"",(L141-E141)*H141*IF(C141="做空",-1,1)-N(M141))</f>
      </c>
      <c r="O141" s="6">
        <f>IF(OR(N141="",I141=""),"",IF(I141=0,"",N141/I141))</f>
      </c>
      <c r="Q141" s="7"/>
      <c r="R141" s="7"/>
    </row>
    <row r="142">
      <c r="A142" s="2"/>
      <c r="E142" s="3"/>
      <c r="F142" s="3"/>
      <c r="G142" s="3"/>
      <c r="H142" s="13"/>
      <c r="I142" s="3">
        <f>IF(OR(E142="",F142="",H142=""),"",ABS(E142-F142)*H142)</f>
      </c>
      <c r="J142" s="4">
        <f>IF(OR(I142="",'汇总'!$B$4=""),"",I142/'汇总'!$B$4)</f>
      </c>
      <c r="K142" s="5">
        <f>IF(OR(E142="",F142="",G142=""),"",IF(E142=F142,"",ABS(G142-E142)/ABS(E142-F142)))</f>
      </c>
      <c r="L142" s="3"/>
      <c r="M142" s="3"/>
      <c r="N142" s="3">
        <f>IF(OR(E142="",H142="",L142=""),"",(L142-E142)*H142*IF(C142="做空",-1,1)-N(M142))</f>
      </c>
      <c r="O142" s="6">
        <f>IF(OR(N142="",I142=""),"",IF(I142=0,"",N142/I142))</f>
      </c>
      <c r="Q142" s="7"/>
      <c r="R142" s="7"/>
    </row>
    <row r="143">
      <c r="A143" s="2"/>
      <c r="E143" s="3"/>
      <c r="F143" s="3"/>
      <c r="G143" s="3"/>
      <c r="H143" s="13"/>
      <c r="I143" s="3">
        <f>IF(OR(E143="",F143="",H143=""),"",ABS(E143-F143)*H143)</f>
      </c>
      <c r="J143" s="4">
        <f>IF(OR(I143="",'汇总'!$B$4=""),"",I143/'汇总'!$B$4)</f>
      </c>
      <c r="K143" s="5">
        <f>IF(OR(E143="",F143="",G143=""),"",IF(E143=F143,"",ABS(G143-E143)/ABS(E143-F143)))</f>
      </c>
      <c r="L143" s="3"/>
      <c r="M143" s="3"/>
      <c r="N143" s="3">
        <f>IF(OR(E143="",H143="",L143=""),"",(L143-E143)*H143*IF(C143="做空",-1,1)-N(M143))</f>
      </c>
      <c r="O143" s="6">
        <f>IF(OR(N143="",I143=""),"",IF(I143=0,"",N143/I143))</f>
      </c>
      <c r="Q143" s="7"/>
      <c r="R143" s="7"/>
    </row>
    <row r="144">
      <c r="A144" s="2"/>
      <c r="E144" s="3"/>
      <c r="F144" s="3"/>
      <c r="G144" s="3"/>
      <c r="H144" s="13"/>
      <c r="I144" s="3">
        <f>IF(OR(E144="",F144="",H144=""),"",ABS(E144-F144)*H144)</f>
      </c>
      <c r="J144" s="4">
        <f>IF(OR(I144="",'汇总'!$B$4=""),"",I144/'汇总'!$B$4)</f>
      </c>
      <c r="K144" s="5">
        <f>IF(OR(E144="",F144="",G144=""),"",IF(E144=F144,"",ABS(G144-E144)/ABS(E144-F144)))</f>
      </c>
      <c r="L144" s="3"/>
      <c r="M144" s="3"/>
      <c r="N144" s="3">
        <f>IF(OR(E144="",H144="",L144=""),"",(L144-E144)*H144*IF(C144="做空",-1,1)-N(M144))</f>
      </c>
      <c r="O144" s="6">
        <f>IF(OR(N144="",I144=""),"",IF(I144=0,"",N144/I144))</f>
      </c>
      <c r="Q144" s="7"/>
      <c r="R144" s="7"/>
    </row>
    <row r="145">
      <c r="A145" s="2"/>
      <c r="E145" s="3"/>
      <c r="F145" s="3"/>
      <c r="G145" s="3"/>
      <c r="H145" s="13"/>
      <c r="I145" s="3">
        <f>IF(OR(E145="",F145="",H145=""),"",ABS(E145-F145)*H145)</f>
      </c>
      <c r="J145" s="4">
        <f>IF(OR(I145="",'汇总'!$B$4=""),"",I145/'汇总'!$B$4)</f>
      </c>
      <c r="K145" s="5">
        <f>IF(OR(E145="",F145="",G145=""),"",IF(E145=F145,"",ABS(G145-E145)/ABS(E145-F145)))</f>
      </c>
      <c r="L145" s="3"/>
      <c r="M145" s="3"/>
      <c r="N145" s="3">
        <f>IF(OR(E145="",H145="",L145=""),"",(L145-E145)*H145*IF(C145="做空",-1,1)-N(M145))</f>
      </c>
      <c r="O145" s="6">
        <f>IF(OR(N145="",I145=""),"",IF(I145=0,"",N145/I145))</f>
      </c>
      <c r="Q145" s="7"/>
      <c r="R145" s="7"/>
    </row>
    <row r="146">
      <c r="A146" s="2"/>
      <c r="E146" s="3"/>
      <c r="F146" s="3"/>
      <c r="G146" s="3"/>
      <c r="H146" s="13"/>
      <c r="I146" s="3">
        <f>IF(OR(E146="",F146="",H146=""),"",ABS(E146-F146)*H146)</f>
      </c>
      <c r="J146" s="4">
        <f>IF(OR(I146="",'汇总'!$B$4=""),"",I146/'汇总'!$B$4)</f>
      </c>
      <c r="K146" s="5">
        <f>IF(OR(E146="",F146="",G146=""),"",IF(E146=F146,"",ABS(G146-E146)/ABS(E146-F146)))</f>
      </c>
      <c r="L146" s="3"/>
      <c r="M146" s="3"/>
      <c r="N146" s="3">
        <f>IF(OR(E146="",H146="",L146=""),"",(L146-E146)*H146*IF(C146="做空",-1,1)-N(M146))</f>
      </c>
      <c r="O146" s="6">
        <f>IF(OR(N146="",I146=""),"",IF(I146=0,"",N146/I146))</f>
      </c>
      <c r="Q146" s="7"/>
      <c r="R146" s="7"/>
    </row>
    <row r="147">
      <c r="A147" s="2"/>
      <c r="E147" s="3"/>
      <c r="F147" s="3"/>
      <c r="G147" s="3"/>
      <c r="H147" s="13"/>
      <c r="I147" s="3">
        <f>IF(OR(E147="",F147="",H147=""),"",ABS(E147-F147)*H147)</f>
      </c>
      <c r="J147" s="4">
        <f>IF(OR(I147="",'汇总'!$B$4=""),"",I147/'汇总'!$B$4)</f>
      </c>
      <c r="K147" s="5">
        <f>IF(OR(E147="",F147="",G147=""),"",IF(E147=F147,"",ABS(G147-E147)/ABS(E147-F147)))</f>
      </c>
      <c r="L147" s="3"/>
      <c r="M147" s="3"/>
      <c r="N147" s="3">
        <f>IF(OR(E147="",H147="",L147=""),"",(L147-E147)*H147*IF(C147="做空",-1,1)-N(M147))</f>
      </c>
      <c r="O147" s="6">
        <f>IF(OR(N147="",I147=""),"",IF(I147=0,"",N147/I147))</f>
      </c>
      <c r="Q147" s="7"/>
      <c r="R147" s="7"/>
    </row>
    <row r="148">
      <c r="A148" s="2"/>
      <c r="E148" s="3"/>
      <c r="F148" s="3"/>
      <c r="G148" s="3"/>
      <c r="H148" s="13"/>
      <c r="I148" s="3">
        <f>IF(OR(E148="",F148="",H148=""),"",ABS(E148-F148)*H148)</f>
      </c>
      <c r="J148" s="4">
        <f>IF(OR(I148="",'汇总'!$B$4=""),"",I148/'汇总'!$B$4)</f>
      </c>
      <c r="K148" s="5">
        <f>IF(OR(E148="",F148="",G148=""),"",IF(E148=F148,"",ABS(G148-E148)/ABS(E148-F148)))</f>
      </c>
      <c r="L148" s="3"/>
      <c r="M148" s="3"/>
      <c r="N148" s="3">
        <f>IF(OR(E148="",H148="",L148=""),"",(L148-E148)*H148*IF(C148="做空",-1,1)-N(M148))</f>
      </c>
      <c r="O148" s="6">
        <f>IF(OR(N148="",I148=""),"",IF(I148=0,"",N148/I148))</f>
      </c>
      <c r="Q148" s="7"/>
      <c r="R148" s="7"/>
    </row>
    <row r="149">
      <c r="A149" s="2"/>
      <c r="E149" s="3"/>
      <c r="F149" s="3"/>
      <c r="G149" s="3"/>
      <c r="H149" s="13"/>
      <c r="I149" s="3">
        <f>IF(OR(E149="",F149="",H149=""),"",ABS(E149-F149)*H149)</f>
      </c>
      <c r="J149" s="4">
        <f>IF(OR(I149="",'汇总'!$B$4=""),"",I149/'汇总'!$B$4)</f>
      </c>
      <c r="K149" s="5">
        <f>IF(OR(E149="",F149="",G149=""),"",IF(E149=F149,"",ABS(G149-E149)/ABS(E149-F149)))</f>
      </c>
      <c r="L149" s="3"/>
      <c r="M149" s="3"/>
      <c r="N149" s="3">
        <f>IF(OR(E149="",H149="",L149=""),"",(L149-E149)*H149*IF(C149="做空",-1,1)-N(M149))</f>
      </c>
      <c r="O149" s="6">
        <f>IF(OR(N149="",I149=""),"",IF(I149=0,"",N149/I149))</f>
      </c>
      <c r="Q149" s="7"/>
      <c r="R149" s="7"/>
    </row>
    <row r="150">
      <c r="A150" s="2"/>
      <c r="E150" s="3"/>
      <c r="F150" s="3"/>
      <c r="G150" s="3"/>
      <c r="H150" s="13"/>
      <c r="I150" s="3">
        <f>IF(OR(E150="",F150="",H150=""),"",ABS(E150-F150)*H150)</f>
      </c>
      <c r="J150" s="4">
        <f>IF(OR(I150="",'汇总'!$B$4=""),"",I150/'汇总'!$B$4)</f>
      </c>
      <c r="K150" s="5">
        <f>IF(OR(E150="",F150="",G150=""),"",IF(E150=F150,"",ABS(G150-E150)/ABS(E150-F150)))</f>
      </c>
      <c r="L150" s="3"/>
      <c r="M150" s="3"/>
      <c r="N150" s="3">
        <f>IF(OR(E150="",H150="",L150=""),"",(L150-E150)*H150*IF(C150="做空",-1,1)-N(M150))</f>
      </c>
      <c r="O150" s="6">
        <f>IF(OR(N150="",I150=""),"",IF(I150=0,"",N150/I150))</f>
      </c>
      <c r="Q150" s="7"/>
      <c r="R150" s="7"/>
    </row>
    <row r="151">
      <c r="A151" s="2"/>
      <c r="E151" s="3"/>
      <c r="F151" s="3"/>
      <c r="G151" s="3"/>
      <c r="H151" s="13"/>
      <c r="I151" s="3">
        <f>IF(OR(E151="",F151="",H151=""),"",ABS(E151-F151)*H151)</f>
      </c>
      <c r="J151" s="4">
        <f>IF(OR(I151="",'汇总'!$B$4=""),"",I151/'汇总'!$B$4)</f>
      </c>
      <c r="K151" s="5">
        <f>IF(OR(E151="",F151="",G151=""),"",IF(E151=F151,"",ABS(G151-E151)/ABS(E151-F151)))</f>
      </c>
      <c r="L151" s="3"/>
      <c r="M151" s="3"/>
      <c r="N151" s="3">
        <f>IF(OR(E151="",H151="",L151=""),"",(L151-E151)*H151*IF(C151="做空",-1,1)-N(M151))</f>
      </c>
      <c r="O151" s="6">
        <f>IF(OR(N151="",I151=""),"",IF(I151=0,"",N151/I151))</f>
      </c>
      <c r="Q151" s="7"/>
      <c r="R151" s="7"/>
    </row>
    <row r="152">
      <c r="A152" s="2"/>
      <c r="E152" s="3"/>
      <c r="F152" s="3"/>
      <c r="G152" s="3"/>
      <c r="H152" s="13"/>
      <c r="I152" s="3">
        <f>IF(OR(E152="",F152="",H152=""),"",ABS(E152-F152)*H152)</f>
      </c>
      <c r="J152" s="4">
        <f>IF(OR(I152="",'汇总'!$B$4=""),"",I152/'汇总'!$B$4)</f>
      </c>
      <c r="K152" s="5">
        <f>IF(OR(E152="",F152="",G152=""),"",IF(E152=F152,"",ABS(G152-E152)/ABS(E152-F152)))</f>
      </c>
      <c r="L152" s="3"/>
      <c r="M152" s="3"/>
      <c r="N152" s="3">
        <f>IF(OR(E152="",H152="",L152=""),"",(L152-E152)*H152*IF(C152="做空",-1,1)-N(M152))</f>
      </c>
      <c r="O152" s="6">
        <f>IF(OR(N152="",I152=""),"",IF(I152=0,"",N152/I152))</f>
      </c>
      <c r="Q152" s="7"/>
      <c r="R152" s="7"/>
    </row>
    <row r="153">
      <c r="A153" s="2"/>
      <c r="E153" s="3"/>
      <c r="F153" s="3"/>
      <c r="G153" s="3"/>
      <c r="H153" s="13"/>
      <c r="I153" s="3">
        <f>IF(OR(E153="",F153="",H153=""),"",ABS(E153-F153)*H153)</f>
      </c>
      <c r="J153" s="4">
        <f>IF(OR(I153="",'汇总'!$B$4=""),"",I153/'汇总'!$B$4)</f>
      </c>
      <c r="K153" s="5">
        <f>IF(OR(E153="",F153="",G153=""),"",IF(E153=F153,"",ABS(G153-E153)/ABS(E153-F153)))</f>
      </c>
      <c r="L153" s="3"/>
      <c r="M153" s="3"/>
      <c r="N153" s="3">
        <f>IF(OR(E153="",H153="",L153=""),"",(L153-E153)*H153*IF(C153="做空",-1,1)-N(M153))</f>
      </c>
      <c r="O153" s="6">
        <f>IF(OR(N153="",I153=""),"",IF(I153=0,"",N153/I153))</f>
      </c>
      <c r="Q153" s="7"/>
      <c r="R153" s="7"/>
    </row>
    <row r="154">
      <c r="A154" s="2"/>
      <c r="E154" s="3"/>
      <c r="F154" s="3"/>
      <c r="G154" s="3"/>
      <c r="H154" s="13"/>
      <c r="I154" s="3">
        <f>IF(OR(E154="",F154="",H154=""),"",ABS(E154-F154)*H154)</f>
      </c>
      <c r="J154" s="4">
        <f>IF(OR(I154="",'汇总'!$B$4=""),"",I154/'汇总'!$B$4)</f>
      </c>
      <c r="K154" s="5">
        <f>IF(OR(E154="",F154="",G154=""),"",IF(E154=F154,"",ABS(G154-E154)/ABS(E154-F154)))</f>
      </c>
      <c r="L154" s="3"/>
      <c r="M154" s="3"/>
      <c r="N154" s="3">
        <f>IF(OR(E154="",H154="",L154=""),"",(L154-E154)*H154*IF(C154="做空",-1,1)-N(M154))</f>
      </c>
      <c r="O154" s="6">
        <f>IF(OR(N154="",I154=""),"",IF(I154=0,"",N154/I154))</f>
      </c>
      <c r="Q154" s="7"/>
      <c r="R154" s="7"/>
    </row>
    <row r="155">
      <c r="A155" s="2"/>
      <c r="E155" s="3"/>
      <c r="F155" s="3"/>
      <c r="G155" s="3"/>
      <c r="H155" s="13"/>
      <c r="I155" s="3">
        <f>IF(OR(E155="",F155="",H155=""),"",ABS(E155-F155)*H155)</f>
      </c>
      <c r="J155" s="4">
        <f>IF(OR(I155="",'汇总'!$B$4=""),"",I155/'汇总'!$B$4)</f>
      </c>
      <c r="K155" s="5">
        <f>IF(OR(E155="",F155="",G155=""),"",IF(E155=F155,"",ABS(G155-E155)/ABS(E155-F155)))</f>
      </c>
      <c r="L155" s="3"/>
      <c r="M155" s="3"/>
      <c r="N155" s="3">
        <f>IF(OR(E155="",H155="",L155=""),"",(L155-E155)*H155*IF(C155="做空",-1,1)-N(M155))</f>
      </c>
      <c r="O155" s="6">
        <f>IF(OR(N155="",I155=""),"",IF(I155=0,"",N155/I155))</f>
      </c>
      <c r="Q155" s="7"/>
      <c r="R155" s="7"/>
    </row>
    <row r="156">
      <c r="A156" s="2"/>
      <c r="E156" s="3"/>
      <c r="F156" s="3"/>
      <c r="G156" s="3"/>
      <c r="H156" s="13"/>
      <c r="I156" s="3">
        <f>IF(OR(E156="",F156="",H156=""),"",ABS(E156-F156)*H156)</f>
      </c>
      <c r="J156" s="4">
        <f>IF(OR(I156="",'汇总'!$B$4=""),"",I156/'汇总'!$B$4)</f>
      </c>
      <c r="K156" s="5">
        <f>IF(OR(E156="",F156="",G156=""),"",IF(E156=F156,"",ABS(G156-E156)/ABS(E156-F156)))</f>
      </c>
      <c r="L156" s="3"/>
      <c r="M156" s="3"/>
      <c r="N156" s="3">
        <f>IF(OR(E156="",H156="",L156=""),"",(L156-E156)*H156*IF(C156="做空",-1,1)-N(M156))</f>
      </c>
      <c r="O156" s="6">
        <f>IF(OR(N156="",I156=""),"",IF(I156=0,"",N156/I156))</f>
      </c>
      <c r="Q156" s="7"/>
      <c r="R156" s="7"/>
    </row>
    <row r="157">
      <c r="A157" s="2"/>
      <c r="E157" s="3"/>
      <c r="F157" s="3"/>
      <c r="G157" s="3"/>
      <c r="H157" s="13"/>
      <c r="I157" s="3">
        <f>IF(OR(E157="",F157="",H157=""),"",ABS(E157-F157)*H157)</f>
      </c>
      <c r="J157" s="4">
        <f>IF(OR(I157="",'汇总'!$B$4=""),"",I157/'汇总'!$B$4)</f>
      </c>
      <c r="K157" s="5">
        <f>IF(OR(E157="",F157="",G157=""),"",IF(E157=F157,"",ABS(G157-E157)/ABS(E157-F157)))</f>
      </c>
      <c r="L157" s="3"/>
      <c r="M157" s="3"/>
      <c r="N157" s="3">
        <f>IF(OR(E157="",H157="",L157=""),"",(L157-E157)*H157*IF(C157="做空",-1,1)-N(M157))</f>
      </c>
      <c r="O157" s="6">
        <f>IF(OR(N157="",I157=""),"",IF(I157=0,"",N157/I157))</f>
      </c>
      <c r="Q157" s="7"/>
      <c r="R157" s="7"/>
    </row>
    <row r="158">
      <c r="A158" s="2"/>
      <c r="E158" s="3"/>
      <c r="F158" s="3"/>
      <c r="G158" s="3"/>
      <c r="H158" s="13"/>
      <c r="I158" s="3">
        <f>IF(OR(E158="",F158="",H158=""),"",ABS(E158-F158)*H158)</f>
      </c>
      <c r="J158" s="4">
        <f>IF(OR(I158="",'汇总'!$B$4=""),"",I158/'汇总'!$B$4)</f>
      </c>
      <c r="K158" s="5">
        <f>IF(OR(E158="",F158="",G158=""),"",IF(E158=F158,"",ABS(G158-E158)/ABS(E158-F158)))</f>
      </c>
      <c r="L158" s="3"/>
      <c r="M158" s="3"/>
      <c r="N158" s="3">
        <f>IF(OR(E158="",H158="",L158=""),"",(L158-E158)*H158*IF(C158="做空",-1,1)-N(M158))</f>
      </c>
      <c r="O158" s="6">
        <f>IF(OR(N158="",I158=""),"",IF(I158=0,"",N158/I158))</f>
      </c>
      <c r="Q158" s="7"/>
      <c r="R158" s="7"/>
    </row>
    <row r="159">
      <c r="A159" s="2"/>
      <c r="E159" s="3"/>
      <c r="F159" s="3"/>
      <c r="G159" s="3"/>
      <c r="H159" s="13"/>
      <c r="I159" s="3">
        <f>IF(OR(E159="",F159="",H159=""),"",ABS(E159-F159)*H159)</f>
      </c>
      <c r="J159" s="4">
        <f>IF(OR(I159="",'汇总'!$B$4=""),"",I159/'汇总'!$B$4)</f>
      </c>
      <c r="K159" s="5">
        <f>IF(OR(E159="",F159="",G159=""),"",IF(E159=F159,"",ABS(G159-E159)/ABS(E159-F159)))</f>
      </c>
      <c r="L159" s="3"/>
      <c r="M159" s="3"/>
      <c r="N159" s="3">
        <f>IF(OR(E159="",H159="",L159=""),"",(L159-E159)*H159*IF(C159="做空",-1,1)-N(M159))</f>
      </c>
      <c r="O159" s="6">
        <f>IF(OR(N159="",I159=""),"",IF(I159=0,"",N159/I159))</f>
      </c>
      <c r="Q159" s="7"/>
      <c r="R159" s="7"/>
    </row>
    <row r="160">
      <c r="A160" s="2"/>
      <c r="E160" s="3"/>
      <c r="F160" s="3"/>
      <c r="G160" s="3"/>
      <c r="H160" s="13"/>
      <c r="I160" s="3">
        <f>IF(OR(E160="",F160="",H160=""),"",ABS(E160-F160)*H160)</f>
      </c>
      <c r="J160" s="4">
        <f>IF(OR(I160="",'汇总'!$B$4=""),"",I160/'汇总'!$B$4)</f>
      </c>
      <c r="K160" s="5">
        <f>IF(OR(E160="",F160="",G160=""),"",IF(E160=F160,"",ABS(G160-E160)/ABS(E160-F160)))</f>
      </c>
      <c r="L160" s="3"/>
      <c r="M160" s="3"/>
      <c r="N160" s="3">
        <f>IF(OR(E160="",H160="",L160=""),"",(L160-E160)*H160*IF(C160="做空",-1,1)-N(M160))</f>
      </c>
      <c r="O160" s="6">
        <f>IF(OR(N160="",I160=""),"",IF(I160=0,"",N160/I160))</f>
      </c>
      <c r="Q160" s="7"/>
      <c r="R160" s="7"/>
    </row>
    <row r="161">
      <c r="A161" s="2"/>
      <c r="E161" s="3"/>
      <c r="F161" s="3"/>
      <c r="G161" s="3"/>
      <c r="H161" s="13"/>
      <c r="I161" s="3">
        <f>IF(OR(E161="",F161="",H161=""),"",ABS(E161-F161)*H161)</f>
      </c>
      <c r="J161" s="4">
        <f>IF(OR(I161="",'汇总'!$B$4=""),"",I161/'汇总'!$B$4)</f>
      </c>
      <c r="K161" s="5">
        <f>IF(OR(E161="",F161="",G161=""),"",IF(E161=F161,"",ABS(G161-E161)/ABS(E161-F161)))</f>
      </c>
      <c r="L161" s="3"/>
      <c r="M161" s="3"/>
      <c r="N161" s="3">
        <f>IF(OR(E161="",H161="",L161=""),"",(L161-E161)*H161*IF(C161="做空",-1,1)-N(M161))</f>
      </c>
      <c r="O161" s="6">
        <f>IF(OR(N161="",I161=""),"",IF(I161=0,"",N161/I161))</f>
      </c>
      <c r="Q161" s="7"/>
      <c r="R161" s="7"/>
    </row>
    <row r="162">
      <c r="A162" s="2"/>
      <c r="E162" s="3"/>
      <c r="F162" s="3"/>
      <c r="G162" s="3"/>
      <c r="H162" s="13"/>
      <c r="I162" s="3">
        <f>IF(OR(E162="",F162="",H162=""),"",ABS(E162-F162)*H162)</f>
      </c>
      <c r="J162" s="4">
        <f>IF(OR(I162="",'汇总'!$B$4=""),"",I162/'汇总'!$B$4)</f>
      </c>
      <c r="K162" s="5">
        <f>IF(OR(E162="",F162="",G162=""),"",IF(E162=F162,"",ABS(G162-E162)/ABS(E162-F162)))</f>
      </c>
      <c r="L162" s="3"/>
      <c r="M162" s="3"/>
      <c r="N162" s="3">
        <f>IF(OR(E162="",H162="",L162=""),"",(L162-E162)*H162*IF(C162="做空",-1,1)-N(M162))</f>
      </c>
      <c r="O162" s="6">
        <f>IF(OR(N162="",I162=""),"",IF(I162=0,"",N162/I162))</f>
      </c>
      <c r="Q162" s="7"/>
      <c r="R162" s="7"/>
    </row>
    <row r="163">
      <c r="A163" s="2"/>
      <c r="E163" s="3"/>
      <c r="F163" s="3"/>
      <c r="G163" s="3"/>
      <c r="H163" s="13"/>
      <c r="I163" s="3">
        <f>IF(OR(E163="",F163="",H163=""),"",ABS(E163-F163)*H163)</f>
      </c>
      <c r="J163" s="4">
        <f>IF(OR(I163="",'汇总'!$B$4=""),"",I163/'汇总'!$B$4)</f>
      </c>
      <c r="K163" s="5">
        <f>IF(OR(E163="",F163="",G163=""),"",IF(E163=F163,"",ABS(G163-E163)/ABS(E163-F163)))</f>
      </c>
      <c r="L163" s="3"/>
      <c r="M163" s="3"/>
      <c r="N163" s="3">
        <f>IF(OR(E163="",H163="",L163=""),"",(L163-E163)*H163*IF(C163="做空",-1,1)-N(M163))</f>
      </c>
      <c r="O163" s="6">
        <f>IF(OR(N163="",I163=""),"",IF(I163=0,"",N163/I163))</f>
      </c>
      <c r="Q163" s="7"/>
      <c r="R163" s="7"/>
    </row>
    <row r="164">
      <c r="A164" s="2"/>
      <c r="E164" s="3"/>
      <c r="F164" s="3"/>
      <c r="G164" s="3"/>
      <c r="H164" s="13"/>
      <c r="I164" s="3">
        <f>IF(OR(E164="",F164="",H164=""),"",ABS(E164-F164)*H164)</f>
      </c>
      <c r="J164" s="4">
        <f>IF(OR(I164="",'汇总'!$B$4=""),"",I164/'汇总'!$B$4)</f>
      </c>
      <c r="K164" s="5">
        <f>IF(OR(E164="",F164="",G164=""),"",IF(E164=F164,"",ABS(G164-E164)/ABS(E164-F164)))</f>
      </c>
      <c r="L164" s="3"/>
      <c r="M164" s="3"/>
      <c r="N164" s="3">
        <f>IF(OR(E164="",H164="",L164=""),"",(L164-E164)*H164*IF(C164="做空",-1,1)-N(M164))</f>
      </c>
      <c r="O164" s="6">
        <f>IF(OR(N164="",I164=""),"",IF(I164=0,"",N164/I164))</f>
      </c>
      <c r="Q164" s="7"/>
      <c r="R164" s="7"/>
    </row>
    <row r="165">
      <c r="A165" s="2"/>
      <c r="E165" s="3"/>
      <c r="F165" s="3"/>
      <c r="G165" s="3"/>
      <c r="H165" s="13"/>
      <c r="I165" s="3">
        <f>IF(OR(E165="",F165="",H165=""),"",ABS(E165-F165)*H165)</f>
      </c>
      <c r="J165" s="4">
        <f>IF(OR(I165="",'汇总'!$B$4=""),"",I165/'汇总'!$B$4)</f>
      </c>
      <c r="K165" s="5">
        <f>IF(OR(E165="",F165="",G165=""),"",IF(E165=F165,"",ABS(G165-E165)/ABS(E165-F165)))</f>
      </c>
      <c r="L165" s="3"/>
      <c r="M165" s="3"/>
      <c r="N165" s="3">
        <f>IF(OR(E165="",H165="",L165=""),"",(L165-E165)*H165*IF(C165="做空",-1,1)-N(M165))</f>
      </c>
      <c r="O165" s="6">
        <f>IF(OR(N165="",I165=""),"",IF(I165=0,"",N165/I165))</f>
      </c>
      <c r="Q165" s="7"/>
      <c r="R165" s="7"/>
    </row>
    <row r="166">
      <c r="A166" s="2"/>
      <c r="E166" s="3"/>
      <c r="F166" s="3"/>
      <c r="G166" s="3"/>
      <c r="H166" s="13"/>
      <c r="I166" s="3">
        <f>IF(OR(E166="",F166="",H166=""),"",ABS(E166-F166)*H166)</f>
      </c>
      <c r="J166" s="4">
        <f>IF(OR(I166="",'汇总'!$B$4=""),"",I166/'汇总'!$B$4)</f>
      </c>
      <c r="K166" s="5">
        <f>IF(OR(E166="",F166="",G166=""),"",IF(E166=F166,"",ABS(G166-E166)/ABS(E166-F166)))</f>
      </c>
      <c r="L166" s="3"/>
      <c r="M166" s="3"/>
      <c r="N166" s="3">
        <f>IF(OR(E166="",H166="",L166=""),"",(L166-E166)*H166*IF(C166="做空",-1,1)-N(M166))</f>
      </c>
      <c r="O166" s="6">
        <f>IF(OR(N166="",I166=""),"",IF(I166=0,"",N166/I166))</f>
      </c>
      <c r="Q166" s="7"/>
      <c r="R166" s="7"/>
    </row>
    <row r="167">
      <c r="A167" s="2"/>
      <c r="E167" s="3"/>
      <c r="F167" s="3"/>
      <c r="G167" s="3"/>
      <c r="H167" s="13"/>
      <c r="I167" s="3">
        <f>IF(OR(E167="",F167="",H167=""),"",ABS(E167-F167)*H167)</f>
      </c>
      <c r="J167" s="4">
        <f>IF(OR(I167="",'汇总'!$B$4=""),"",I167/'汇总'!$B$4)</f>
      </c>
      <c r="K167" s="5">
        <f>IF(OR(E167="",F167="",G167=""),"",IF(E167=F167,"",ABS(G167-E167)/ABS(E167-F167)))</f>
      </c>
      <c r="L167" s="3"/>
      <c r="M167" s="3"/>
      <c r="N167" s="3">
        <f>IF(OR(E167="",H167="",L167=""),"",(L167-E167)*H167*IF(C167="做空",-1,1)-N(M167))</f>
      </c>
      <c r="O167" s="6">
        <f>IF(OR(N167="",I167=""),"",IF(I167=0,"",N167/I167))</f>
      </c>
      <c r="Q167" s="7"/>
      <c r="R167" s="7"/>
    </row>
    <row r="168">
      <c r="A168" s="2"/>
      <c r="E168" s="3"/>
      <c r="F168" s="3"/>
      <c r="G168" s="3"/>
      <c r="H168" s="13"/>
      <c r="I168" s="3">
        <f>IF(OR(E168="",F168="",H168=""),"",ABS(E168-F168)*H168)</f>
      </c>
      <c r="J168" s="4">
        <f>IF(OR(I168="",'汇总'!$B$4=""),"",I168/'汇总'!$B$4)</f>
      </c>
      <c r="K168" s="5">
        <f>IF(OR(E168="",F168="",G168=""),"",IF(E168=F168,"",ABS(G168-E168)/ABS(E168-F168)))</f>
      </c>
      <c r="L168" s="3"/>
      <c r="M168" s="3"/>
      <c r="N168" s="3">
        <f>IF(OR(E168="",H168="",L168=""),"",(L168-E168)*H168*IF(C168="做空",-1,1)-N(M168))</f>
      </c>
      <c r="O168" s="6">
        <f>IF(OR(N168="",I168=""),"",IF(I168=0,"",N168/I168))</f>
      </c>
      <c r="Q168" s="7"/>
      <c r="R168" s="7"/>
    </row>
    <row r="169">
      <c r="A169" s="2"/>
      <c r="E169" s="3"/>
      <c r="F169" s="3"/>
      <c r="G169" s="3"/>
      <c r="H169" s="13"/>
      <c r="I169" s="3">
        <f>IF(OR(E169="",F169="",H169=""),"",ABS(E169-F169)*H169)</f>
      </c>
      <c r="J169" s="4">
        <f>IF(OR(I169="",'汇总'!$B$4=""),"",I169/'汇总'!$B$4)</f>
      </c>
      <c r="K169" s="5">
        <f>IF(OR(E169="",F169="",G169=""),"",IF(E169=F169,"",ABS(G169-E169)/ABS(E169-F169)))</f>
      </c>
      <c r="L169" s="3"/>
      <c r="M169" s="3"/>
      <c r="N169" s="3">
        <f>IF(OR(E169="",H169="",L169=""),"",(L169-E169)*H169*IF(C169="做空",-1,1)-N(M169))</f>
      </c>
      <c r="O169" s="6">
        <f>IF(OR(N169="",I169=""),"",IF(I169=0,"",N169/I169))</f>
      </c>
      <c r="Q169" s="7"/>
      <c r="R169" s="7"/>
    </row>
    <row r="170">
      <c r="A170" s="2"/>
      <c r="E170" s="3"/>
      <c r="F170" s="3"/>
      <c r="G170" s="3"/>
      <c r="H170" s="13"/>
      <c r="I170" s="3">
        <f>IF(OR(E170="",F170="",H170=""),"",ABS(E170-F170)*H170)</f>
      </c>
      <c r="J170" s="4">
        <f>IF(OR(I170="",'汇总'!$B$4=""),"",I170/'汇总'!$B$4)</f>
      </c>
      <c r="K170" s="5">
        <f>IF(OR(E170="",F170="",G170=""),"",IF(E170=F170,"",ABS(G170-E170)/ABS(E170-F170)))</f>
      </c>
      <c r="L170" s="3"/>
      <c r="M170" s="3"/>
      <c r="N170" s="3">
        <f>IF(OR(E170="",H170="",L170=""),"",(L170-E170)*H170*IF(C170="做空",-1,1)-N(M170))</f>
      </c>
      <c r="O170" s="6">
        <f>IF(OR(N170="",I170=""),"",IF(I170=0,"",N170/I170))</f>
      </c>
      <c r="Q170" s="7"/>
      <c r="R170" s="7"/>
    </row>
    <row r="171">
      <c r="A171" s="2"/>
      <c r="E171" s="3"/>
      <c r="F171" s="3"/>
      <c r="G171" s="3"/>
      <c r="H171" s="13"/>
      <c r="I171" s="3">
        <f>IF(OR(E171="",F171="",H171=""),"",ABS(E171-F171)*H171)</f>
      </c>
      <c r="J171" s="4">
        <f>IF(OR(I171="",'汇总'!$B$4=""),"",I171/'汇总'!$B$4)</f>
      </c>
      <c r="K171" s="5">
        <f>IF(OR(E171="",F171="",G171=""),"",IF(E171=F171,"",ABS(G171-E171)/ABS(E171-F171)))</f>
      </c>
      <c r="L171" s="3"/>
      <c r="M171" s="3"/>
      <c r="N171" s="3">
        <f>IF(OR(E171="",H171="",L171=""),"",(L171-E171)*H171*IF(C171="做空",-1,1)-N(M171))</f>
      </c>
      <c r="O171" s="6">
        <f>IF(OR(N171="",I171=""),"",IF(I171=0,"",N171/I171))</f>
      </c>
      <c r="Q171" s="7"/>
      <c r="R171" s="7"/>
    </row>
    <row r="172">
      <c r="A172" s="2"/>
      <c r="E172" s="3"/>
      <c r="F172" s="3"/>
      <c r="G172" s="3"/>
      <c r="H172" s="13"/>
      <c r="I172" s="3">
        <f>IF(OR(E172="",F172="",H172=""),"",ABS(E172-F172)*H172)</f>
      </c>
      <c r="J172" s="4">
        <f>IF(OR(I172="",'汇总'!$B$4=""),"",I172/'汇总'!$B$4)</f>
      </c>
      <c r="K172" s="5">
        <f>IF(OR(E172="",F172="",G172=""),"",IF(E172=F172,"",ABS(G172-E172)/ABS(E172-F172)))</f>
      </c>
      <c r="L172" s="3"/>
      <c r="M172" s="3"/>
      <c r="N172" s="3">
        <f>IF(OR(E172="",H172="",L172=""),"",(L172-E172)*H172*IF(C172="做空",-1,1)-N(M172))</f>
      </c>
      <c r="O172" s="6">
        <f>IF(OR(N172="",I172=""),"",IF(I172=0,"",N172/I172))</f>
      </c>
      <c r="Q172" s="7"/>
      <c r="R172" s="7"/>
    </row>
    <row r="173">
      <c r="A173" s="2"/>
      <c r="E173" s="3"/>
      <c r="F173" s="3"/>
      <c r="G173" s="3"/>
      <c r="H173" s="13"/>
      <c r="I173" s="3">
        <f>IF(OR(E173="",F173="",H173=""),"",ABS(E173-F173)*H173)</f>
      </c>
      <c r="J173" s="4">
        <f>IF(OR(I173="",'汇总'!$B$4=""),"",I173/'汇总'!$B$4)</f>
      </c>
      <c r="K173" s="5">
        <f>IF(OR(E173="",F173="",G173=""),"",IF(E173=F173,"",ABS(G173-E173)/ABS(E173-F173)))</f>
      </c>
      <c r="L173" s="3"/>
      <c r="M173" s="3"/>
      <c r="N173" s="3">
        <f>IF(OR(E173="",H173="",L173=""),"",(L173-E173)*H173*IF(C173="做空",-1,1)-N(M173))</f>
      </c>
      <c r="O173" s="6">
        <f>IF(OR(N173="",I173=""),"",IF(I173=0,"",N173/I173))</f>
      </c>
      <c r="Q173" s="7"/>
      <c r="R173" s="7"/>
    </row>
    <row r="174">
      <c r="A174" s="2"/>
      <c r="E174" s="3"/>
      <c r="F174" s="3"/>
      <c r="G174" s="3"/>
      <c r="H174" s="13"/>
      <c r="I174" s="3">
        <f>IF(OR(E174="",F174="",H174=""),"",ABS(E174-F174)*H174)</f>
      </c>
      <c r="J174" s="4">
        <f>IF(OR(I174="",'汇总'!$B$4=""),"",I174/'汇总'!$B$4)</f>
      </c>
      <c r="K174" s="5">
        <f>IF(OR(E174="",F174="",G174=""),"",IF(E174=F174,"",ABS(G174-E174)/ABS(E174-F174)))</f>
      </c>
      <c r="L174" s="3"/>
      <c r="M174" s="3"/>
      <c r="N174" s="3">
        <f>IF(OR(E174="",H174="",L174=""),"",(L174-E174)*H174*IF(C174="做空",-1,1)-N(M174))</f>
      </c>
      <c r="O174" s="6">
        <f>IF(OR(N174="",I174=""),"",IF(I174=0,"",N174/I174))</f>
      </c>
      <c r="Q174" s="7"/>
      <c r="R174" s="7"/>
    </row>
    <row r="175">
      <c r="A175" s="2"/>
      <c r="E175" s="3"/>
      <c r="F175" s="3"/>
      <c r="G175" s="3"/>
      <c r="H175" s="13"/>
      <c r="I175" s="3">
        <f>IF(OR(E175="",F175="",H175=""),"",ABS(E175-F175)*H175)</f>
      </c>
      <c r="J175" s="4">
        <f>IF(OR(I175="",'汇总'!$B$4=""),"",I175/'汇总'!$B$4)</f>
      </c>
      <c r="K175" s="5">
        <f>IF(OR(E175="",F175="",G175=""),"",IF(E175=F175,"",ABS(G175-E175)/ABS(E175-F175)))</f>
      </c>
      <c r="L175" s="3"/>
      <c r="M175" s="3"/>
      <c r="N175" s="3">
        <f>IF(OR(E175="",H175="",L175=""),"",(L175-E175)*H175*IF(C175="做空",-1,1)-N(M175))</f>
      </c>
      <c r="O175" s="6">
        <f>IF(OR(N175="",I175=""),"",IF(I175=0,"",N175/I175))</f>
      </c>
      <c r="Q175" s="7"/>
      <c r="R175" s="7"/>
    </row>
    <row r="176">
      <c r="A176" s="2"/>
      <c r="E176" s="3"/>
      <c r="F176" s="3"/>
      <c r="G176" s="3"/>
      <c r="H176" s="13"/>
      <c r="I176" s="3">
        <f>IF(OR(E176="",F176="",H176=""),"",ABS(E176-F176)*H176)</f>
      </c>
      <c r="J176" s="4">
        <f>IF(OR(I176="",'汇总'!$B$4=""),"",I176/'汇总'!$B$4)</f>
      </c>
      <c r="K176" s="5">
        <f>IF(OR(E176="",F176="",G176=""),"",IF(E176=F176,"",ABS(G176-E176)/ABS(E176-F176)))</f>
      </c>
      <c r="L176" s="3"/>
      <c r="M176" s="3"/>
      <c r="N176" s="3">
        <f>IF(OR(E176="",H176="",L176=""),"",(L176-E176)*H176*IF(C176="做空",-1,1)-N(M176))</f>
      </c>
      <c r="O176" s="6">
        <f>IF(OR(N176="",I176=""),"",IF(I176=0,"",N176/I176))</f>
      </c>
      <c r="Q176" s="7"/>
      <c r="R176" s="7"/>
    </row>
    <row r="177">
      <c r="A177" s="2"/>
      <c r="E177" s="3"/>
      <c r="F177" s="3"/>
      <c r="G177" s="3"/>
      <c r="H177" s="13"/>
      <c r="I177" s="3">
        <f>IF(OR(E177="",F177="",H177=""),"",ABS(E177-F177)*H177)</f>
      </c>
      <c r="J177" s="4">
        <f>IF(OR(I177="",'汇总'!$B$4=""),"",I177/'汇总'!$B$4)</f>
      </c>
      <c r="K177" s="5">
        <f>IF(OR(E177="",F177="",G177=""),"",IF(E177=F177,"",ABS(G177-E177)/ABS(E177-F177)))</f>
      </c>
      <c r="L177" s="3"/>
      <c r="M177" s="3"/>
      <c r="N177" s="3">
        <f>IF(OR(E177="",H177="",L177=""),"",(L177-E177)*H177*IF(C177="做空",-1,1)-N(M177))</f>
      </c>
      <c r="O177" s="6">
        <f>IF(OR(N177="",I177=""),"",IF(I177=0,"",N177/I177))</f>
      </c>
      <c r="Q177" s="7"/>
      <c r="R177" s="7"/>
    </row>
    <row r="178">
      <c r="A178" s="2"/>
      <c r="E178" s="3"/>
      <c r="F178" s="3"/>
      <c r="G178" s="3"/>
      <c r="H178" s="13"/>
      <c r="I178" s="3">
        <f>IF(OR(E178="",F178="",H178=""),"",ABS(E178-F178)*H178)</f>
      </c>
      <c r="J178" s="4">
        <f>IF(OR(I178="",'汇总'!$B$4=""),"",I178/'汇总'!$B$4)</f>
      </c>
      <c r="K178" s="5">
        <f>IF(OR(E178="",F178="",G178=""),"",IF(E178=F178,"",ABS(G178-E178)/ABS(E178-F178)))</f>
      </c>
      <c r="L178" s="3"/>
      <c r="M178" s="3"/>
      <c r="N178" s="3">
        <f>IF(OR(E178="",H178="",L178=""),"",(L178-E178)*H178*IF(C178="做空",-1,1)-N(M178))</f>
      </c>
      <c r="O178" s="6">
        <f>IF(OR(N178="",I178=""),"",IF(I178=0,"",N178/I178))</f>
      </c>
      <c r="Q178" s="7"/>
      <c r="R178" s="7"/>
    </row>
    <row r="179">
      <c r="A179" s="2"/>
      <c r="E179" s="3"/>
      <c r="F179" s="3"/>
      <c r="G179" s="3"/>
      <c r="H179" s="13"/>
      <c r="I179" s="3">
        <f>IF(OR(E179="",F179="",H179=""),"",ABS(E179-F179)*H179)</f>
      </c>
      <c r="J179" s="4">
        <f>IF(OR(I179="",'汇总'!$B$4=""),"",I179/'汇总'!$B$4)</f>
      </c>
      <c r="K179" s="5">
        <f>IF(OR(E179="",F179="",G179=""),"",IF(E179=F179,"",ABS(G179-E179)/ABS(E179-F179)))</f>
      </c>
      <c r="L179" s="3"/>
      <c r="M179" s="3"/>
      <c r="N179" s="3">
        <f>IF(OR(E179="",H179="",L179=""),"",(L179-E179)*H179*IF(C179="做空",-1,1)-N(M179))</f>
      </c>
      <c r="O179" s="6">
        <f>IF(OR(N179="",I179=""),"",IF(I179=0,"",N179/I179))</f>
      </c>
      <c r="Q179" s="7"/>
      <c r="R179" s="7"/>
    </row>
    <row r="180">
      <c r="A180" s="2"/>
      <c r="E180" s="3"/>
      <c r="F180" s="3"/>
      <c r="G180" s="3"/>
      <c r="H180" s="13"/>
      <c r="I180" s="3">
        <f>IF(OR(E180="",F180="",H180=""),"",ABS(E180-F180)*H180)</f>
      </c>
      <c r="J180" s="4">
        <f>IF(OR(I180="",'汇总'!$B$4=""),"",I180/'汇总'!$B$4)</f>
      </c>
      <c r="K180" s="5">
        <f>IF(OR(E180="",F180="",G180=""),"",IF(E180=F180,"",ABS(G180-E180)/ABS(E180-F180)))</f>
      </c>
      <c r="L180" s="3"/>
      <c r="M180" s="3"/>
      <c r="N180" s="3">
        <f>IF(OR(E180="",H180="",L180=""),"",(L180-E180)*H180*IF(C180="做空",-1,1)-N(M180))</f>
      </c>
      <c r="O180" s="6">
        <f>IF(OR(N180="",I180=""),"",IF(I180=0,"",N180/I180))</f>
      </c>
      <c r="Q180" s="7"/>
      <c r="R180" s="7"/>
    </row>
    <row r="181">
      <c r="A181" s="2"/>
      <c r="E181" s="3"/>
      <c r="F181" s="3"/>
      <c r="G181" s="3"/>
      <c r="H181" s="13"/>
      <c r="I181" s="3">
        <f>IF(OR(E181="",F181="",H181=""),"",ABS(E181-F181)*H181)</f>
      </c>
      <c r="J181" s="4">
        <f>IF(OR(I181="",'汇总'!$B$4=""),"",I181/'汇总'!$B$4)</f>
      </c>
      <c r="K181" s="5">
        <f>IF(OR(E181="",F181="",G181=""),"",IF(E181=F181,"",ABS(G181-E181)/ABS(E181-F181)))</f>
      </c>
      <c r="L181" s="3"/>
      <c r="M181" s="3"/>
      <c r="N181" s="3">
        <f>IF(OR(E181="",H181="",L181=""),"",(L181-E181)*H181*IF(C181="做空",-1,1)-N(M181))</f>
      </c>
      <c r="O181" s="6">
        <f>IF(OR(N181="",I181=""),"",IF(I181=0,"",N181/I181))</f>
      </c>
      <c r="Q181" s="7"/>
      <c r="R181" s="7"/>
    </row>
    <row r="182">
      <c r="A182" s="2"/>
      <c r="E182" s="3"/>
      <c r="F182" s="3"/>
      <c r="G182" s="3"/>
      <c r="H182" s="13"/>
      <c r="I182" s="3">
        <f>IF(OR(E182="",F182="",H182=""),"",ABS(E182-F182)*H182)</f>
      </c>
      <c r="J182" s="4">
        <f>IF(OR(I182="",'汇总'!$B$4=""),"",I182/'汇总'!$B$4)</f>
      </c>
      <c r="K182" s="5">
        <f>IF(OR(E182="",F182="",G182=""),"",IF(E182=F182,"",ABS(G182-E182)/ABS(E182-F182)))</f>
      </c>
      <c r="L182" s="3"/>
      <c r="M182" s="3"/>
      <c r="N182" s="3">
        <f>IF(OR(E182="",H182="",L182=""),"",(L182-E182)*H182*IF(C182="做空",-1,1)-N(M182))</f>
      </c>
      <c r="O182" s="6">
        <f>IF(OR(N182="",I182=""),"",IF(I182=0,"",N182/I182))</f>
      </c>
      <c r="Q182" s="7"/>
      <c r="R182" s="7"/>
    </row>
    <row r="183">
      <c r="A183" s="2"/>
      <c r="E183" s="3"/>
      <c r="F183" s="3"/>
      <c r="G183" s="3"/>
      <c r="H183" s="13"/>
      <c r="I183" s="3">
        <f>IF(OR(E183="",F183="",H183=""),"",ABS(E183-F183)*H183)</f>
      </c>
      <c r="J183" s="4">
        <f>IF(OR(I183="",'汇总'!$B$4=""),"",I183/'汇总'!$B$4)</f>
      </c>
      <c r="K183" s="5">
        <f>IF(OR(E183="",F183="",G183=""),"",IF(E183=F183,"",ABS(G183-E183)/ABS(E183-F183)))</f>
      </c>
      <c r="L183" s="3"/>
      <c r="M183" s="3"/>
      <c r="N183" s="3">
        <f>IF(OR(E183="",H183="",L183=""),"",(L183-E183)*H183*IF(C183="做空",-1,1)-N(M183))</f>
      </c>
      <c r="O183" s="6">
        <f>IF(OR(N183="",I183=""),"",IF(I183=0,"",N183/I183))</f>
      </c>
      <c r="Q183" s="7"/>
      <c r="R183" s="7"/>
    </row>
    <row r="184">
      <c r="A184" s="2"/>
      <c r="E184" s="3"/>
      <c r="F184" s="3"/>
      <c r="G184" s="3"/>
      <c r="H184" s="13"/>
      <c r="I184" s="3">
        <f>IF(OR(E184="",F184="",H184=""),"",ABS(E184-F184)*H184)</f>
      </c>
      <c r="J184" s="4">
        <f>IF(OR(I184="",'汇总'!$B$4=""),"",I184/'汇总'!$B$4)</f>
      </c>
      <c r="K184" s="5">
        <f>IF(OR(E184="",F184="",G184=""),"",IF(E184=F184,"",ABS(G184-E184)/ABS(E184-F184)))</f>
      </c>
      <c r="L184" s="3"/>
      <c r="M184" s="3"/>
      <c r="N184" s="3">
        <f>IF(OR(E184="",H184="",L184=""),"",(L184-E184)*H184*IF(C184="做空",-1,1)-N(M184))</f>
      </c>
      <c r="O184" s="6">
        <f>IF(OR(N184="",I184=""),"",IF(I184=0,"",N184/I184))</f>
      </c>
      <c r="Q184" s="7"/>
      <c r="R184" s="7"/>
    </row>
    <row r="185">
      <c r="A185" s="2"/>
      <c r="E185" s="3"/>
      <c r="F185" s="3"/>
      <c r="G185" s="3"/>
      <c r="H185" s="13"/>
      <c r="I185" s="3">
        <f>IF(OR(E185="",F185="",H185=""),"",ABS(E185-F185)*H185)</f>
      </c>
      <c r="J185" s="4">
        <f>IF(OR(I185="",'汇总'!$B$4=""),"",I185/'汇总'!$B$4)</f>
      </c>
      <c r="K185" s="5">
        <f>IF(OR(E185="",F185="",G185=""),"",IF(E185=F185,"",ABS(G185-E185)/ABS(E185-F185)))</f>
      </c>
      <c r="L185" s="3"/>
      <c r="M185" s="3"/>
      <c r="N185" s="3">
        <f>IF(OR(E185="",H185="",L185=""),"",(L185-E185)*H185*IF(C185="做空",-1,1)-N(M185))</f>
      </c>
      <c r="O185" s="6">
        <f>IF(OR(N185="",I185=""),"",IF(I185=0,"",N185/I185))</f>
      </c>
      <c r="Q185" s="7"/>
      <c r="R185" s="7"/>
    </row>
    <row r="186">
      <c r="A186" s="2"/>
      <c r="E186" s="3"/>
      <c r="F186" s="3"/>
      <c r="G186" s="3"/>
      <c r="H186" s="13"/>
      <c r="I186" s="3">
        <f>IF(OR(E186="",F186="",H186=""),"",ABS(E186-F186)*H186)</f>
      </c>
      <c r="J186" s="4">
        <f>IF(OR(I186="",'汇总'!$B$4=""),"",I186/'汇总'!$B$4)</f>
      </c>
      <c r="K186" s="5">
        <f>IF(OR(E186="",F186="",G186=""),"",IF(E186=F186,"",ABS(G186-E186)/ABS(E186-F186)))</f>
      </c>
      <c r="L186" s="3"/>
      <c r="M186" s="3"/>
      <c r="N186" s="3">
        <f>IF(OR(E186="",H186="",L186=""),"",(L186-E186)*H186*IF(C186="做空",-1,1)-N(M186))</f>
      </c>
      <c r="O186" s="6">
        <f>IF(OR(N186="",I186=""),"",IF(I186=0,"",N186/I186))</f>
      </c>
      <c r="Q186" s="7"/>
      <c r="R186" s="7"/>
    </row>
    <row r="187">
      <c r="A187" s="2"/>
      <c r="E187" s="3"/>
      <c r="F187" s="3"/>
      <c r="G187" s="3"/>
      <c r="H187" s="13"/>
      <c r="I187" s="3">
        <f>IF(OR(E187="",F187="",H187=""),"",ABS(E187-F187)*H187)</f>
      </c>
      <c r="J187" s="4">
        <f>IF(OR(I187="",'汇总'!$B$4=""),"",I187/'汇总'!$B$4)</f>
      </c>
      <c r="K187" s="5">
        <f>IF(OR(E187="",F187="",G187=""),"",IF(E187=F187,"",ABS(G187-E187)/ABS(E187-F187)))</f>
      </c>
      <c r="L187" s="3"/>
      <c r="M187" s="3"/>
      <c r="N187" s="3">
        <f>IF(OR(E187="",H187="",L187=""),"",(L187-E187)*H187*IF(C187="做空",-1,1)-N(M187))</f>
      </c>
      <c r="O187" s="6">
        <f>IF(OR(N187="",I187=""),"",IF(I187=0,"",N187/I187))</f>
      </c>
      <c r="Q187" s="7"/>
      <c r="R187" s="7"/>
    </row>
    <row r="188">
      <c r="A188" s="2"/>
      <c r="E188" s="3"/>
      <c r="F188" s="3"/>
      <c r="G188" s="3"/>
      <c r="H188" s="13"/>
      <c r="I188" s="3">
        <f>IF(OR(E188="",F188="",H188=""),"",ABS(E188-F188)*H188)</f>
      </c>
      <c r="J188" s="4">
        <f>IF(OR(I188="",'汇总'!$B$4=""),"",I188/'汇总'!$B$4)</f>
      </c>
      <c r="K188" s="5">
        <f>IF(OR(E188="",F188="",G188=""),"",IF(E188=F188,"",ABS(G188-E188)/ABS(E188-F188)))</f>
      </c>
      <c r="L188" s="3"/>
      <c r="M188" s="3"/>
      <c r="N188" s="3">
        <f>IF(OR(E188="",H188="",L188=""),"",(L188-E188)*H188*IF(C188="做空",-1,1)-N(M188))</f>
      </c>
      <c r="O188" s="6">
        <f>IF(OR(N188="",I188=""),"",IF(I188=0,"",N188/I188))</f>
      </c>
      <c r="Q188" s="7"/>
      <c r="R188" s="7"/>
    </row>
    <row r="189">
      <c r="A189" s="2"/>
      <c r="E189" s="3"/>
      <c r="F189" s="3"/>
      <c r="G189" s="3"/>
      <c r="H189" s="13"/>
      <c r="I189" s="3">
        <f>IF(OR(E189="",F189="",H189=""),"",ABS(E189-F189)*H189)</f>
      </c>
      <c r="J189" s="4">
        <f>IF(OR(I189="",'汇总'!$B$4=""),"",I189/'汇总'!$B$4)</f>
      </c>
      <c r="K189" s="5">
        <f>IF(OR(E189="",F189="",G189=""),"",IF(E189=F189,"",ABS(G189-E189)/ABS(E189-F189)))</f>
      </c>
      <c r="L189" s="3"/>
      <c r="M189" s="3"/>
      <c r="N189" s="3">
        <f>IF(OR(E189="",H189="",L189=""),"",(L189-E189)*H189*IF(C189="做空",-1,1)-N(M189))</f>
      </c>
      <c r="O189" s="6">
        <f>IF(OR(N189="",I189=""),"",IF(I189=0,"",N189/I189))</f>
      </c>
      <c r="Q189" s="7"/>
      <c r="R189" s="7"/>
    </row>
    <row r="190">
      <c r="A190" s="2"/>
      <c r="E190" s="3"/>
      <c r="F190" s="3"/>
      <c r="G190" s="3"/>
      <c r="H190" s="13"/>
      <c r="I190" s="3">
        <f>IF(OR(E190="",F190="",H190=""),"",ABS(E190-F190)*H190)</f>
      </c>
      <c r="J190" s="4">
        <f>IF(OR(I190="",'汇总'!$B$4=""),"",I190/'汇总'!$B$4)</f>
      </c>
      <c r="K190" s="5">
        <f>IF(OR(E190="",F190="",G190=""),"",IF(E190=F190,"",ABS(G190-E190)/ABS(E190-F190)))</f>
      </c>
      <c r="L190" s="3"/>
      <c r="M190" s="3"/>
      <c r="N190" s="3">
        <f>IF(OR(E190="",H190="",L190=""),"",(L190-E190)*H190*IF(C190="做空",-1,1)-N(M190))</f>
      </c>
      <c r="O190" s="6">
        <f>IF(OR(N190="",I190=""),"",IF(I190=0,"",N190/I190))</f>
      </c>
      <c r="Q190" s="7"/>
      <c r="R190" s="7"/>
    </row>
    <row r="191">
      <c r="A191" s="2"/>
      <c r="E191" s="3"/>
      <c r="F191" s="3"/>
      <c r="G191" s="3"/>
      <c r="H191" s="13"/>
      <c r="I191" s="3">
        <f>IF(OR(E191="",F191="",H191=""),"",ABS(E191-F191)*H191)</f>
      </c>
      <c r="J191" s="4">
        <f>IF(OR(I191="",'汇总'!$B$4=""),"",I191/'汇总'!$B$4)</f>
      </c>
      <c r="K191" s="5">
        <f>IF(OR(E191="",F191="",G191=""),"",IF(E191=F191,"",ABS(G191-E191)/ABS(E191-F191)))</f>
      </c>
      <c r="L191" s="3"/>
      <c r="M191" s="3"/>
      <c r="N191" s="3">
        <f>IF(OR(E191="",H191="",L191=""),"",(L191-E191)*H191*IF(C191="做空",-1,1)-N(M191))</f>
      </c>
      <c r="O191" s="6">
        <f>IF(OR(N191="",I191=""),"",IF(I191=0,"",N191/I191))</f>
      </c>
      <c r="Q191" s="7"/>
      <c r="R191" s="7"/>
    </row>
    <row r="192">
      <c r="A192" s="2"/>
      <c r="E192" s="3"/>
      <c r="F192" s="3"/>
      <c r="G192" s="3"/>
      <c r="H192" s="13"/>
      <c r="I192" s="3">
        <f>IF(OR(E192="",F192="",H192=""),"",ABS(E192-F192)*H192)</f>
      </c>
      <c r="J192" s="4">
        <f>IF(OR(I192="",'汇总'!$B$4=""),"",I192/'汇总'!$B$4)</f>
      </c>
      <c r="K192" s="5">
        <f>IF(OR(E192="",F192="",G192=""),"",IF(E192=F192,"",ABS(G192-E192)/ABS(E192-F192)))</f>
      </c>
      <c r="L192" s="3"/>
      <c r="M192" s="3"/>
      <c r="N192" s="3">
        <f>IF(OR(E192="",H192="",L192=""),"",(L192-E192)*H192*IF(C192="做空",-1,1)-N(M192))</f>
      </c>
      <c r="O192" s="6">
        <f>IF(OR(N192="",I192=""),"",IF(I192=0,"",N192/I192))</f>
      </c>
      <c r="Q192" s="7"/>
      <c r="R192" s="7"/>
    </row>
    <row r="193">
      <c r="A193" s="2"/>
      <c r="E193" s="3"/>
      <c r="F193" s="3"/>
      <c r="G193" s="3"/>
      <c r="H193" s="13"/>
      <c r="I193" s="3">
        <f>IF(OR(E193="",F193="",H193=""),"",ABS(E193-F193)*H193)</f>
      </c>
      <c r="J193" s="4">
        <f>IF(OR(I193="",'汇总'!$B$4=""),"",I193/'汇总'!$B$4)</f>
      </c>
      <c r="K193" s="5">
        <f>IF(OR(E193="",F193="",G193=""),"",IF(E193=F193,"",ABS(G193-E193)/ABS(E193-F193)))</f>
      </c>
      <c r="L193" s="3"/>
      <c r="M193" s="3"/>
      <c r="N193" s="3">
        <f>IF(OR(E193="",H193="",L193=""),"",(L193-E193)*H193*IF(C193="做空",-1,1)-N(M193))</f>
      </c>
      <c r="O193" s="6">
        <f>IF(OR(N193="",I193=""),"",IF(I193=0,"",N193/I193))</f>
      </c>
      <c r="Q193" s="7"/>
      <c r="R193" s="7"/>
    </row>
    <row r="194">
      <c r="A194" s="2"/>
      <c r="E194" s="3"/>
      <c r="F194" s="3"/>
      <c r="G194" s="3"/>
      <c r="H194" s="13"/>
      <c r="I194" s="3">
        <f>IF(OR(E194="",F194="",H194=""),"",ABS(E194-F194)*H194)</f>
      </c>
      <c r="J194" s="4">
        <f>IF(OR(I194="",'汇总'!$B$4=""),"",I194/'汇总'!$B$4)</f>
      </c>
      <c r="K194" s="5">
        <f>IF(OR(E194="",F194="",G194=""),"",IF(E194=F194,"",ABS(G194-E194)/ABS(E194-F194)))</f>
      </c>
      <c r="L194" s="3"/>
      <c r="M194" s="3"/>
      <c r="N194" s="3">
        <f>IF(OR(E194="",H194="",L194=""),"",(L194-E194)*H194*IF(C194="做空",-1,1)-N(M194))</f>
      </c>
      <c r="O194" s="6">
        <f>IF(OR(N194="",I194=""),"",IF(I194=0,"",N194/I194))</f>
      </c>
      <c r="Q194" s="7"/>
      <c r="R194" s="7"/>
    </row>
    <row r="195">
      <c r="A195" s="2"/>
      <c r="E195" s="3"/>
      <c r="F195" s="3"/>
      <c r="G195" s="3"/>
      <c r="H195" s="13"/>
      <c r="I195" s="3">
        <f>IF(OR(E195="",F195="",H195=""),"",ABS(E195-F195)*H195)</f>
      </c>
      <c r="J195" s="4">
        <f>IF(OR(I195="",'汇总'!$B$4=""),"",I195/'汇总'!$B$4)</f>
      </c>
      <c r="K195" s="5">
        <f>IF(OR(E195="",F195="",G195=""),"",IF(E195=F195,"",ABS(G195-E195)/ABS(E195-F195)))</f>
      </c>
      <c r="L195" s="3"/>
      <c r="M195" s="3"/>
      <c r="N195" s="3">
        <f>IF(OR(E195="",H195="",L195=""),"",(L195-E195)*H195*IF(C195="做空",-1,1)-N(M195))</f>
      </c>
      <c r="O195" s="6">
        <f>IF(OR(N195="",I195=""),"",IF(I195=0,"",N195/I195))</f>
      </c>
      <c r="Q195" s="7"/>
      <c r="R195" s="7"/>
    </row>
    <row r="196">
      <c r="A196" s="2"/>
      <c r="E196" s="3"/>
      <c r="F196" s="3"/>
      <c r="G196" s="3"/>
      <c r="H196" s="13"/>
      <c r="I196" s="3">
        <f>IF(OR(E196="",F196="",H196=""),"",ABS(E196-F196)*H196)</f>
      </c>
      <c r="J196" s="4">
        <f>IF(OR(I196="",'汇总'!$B$4=""),"",I196/'汇总'!$B$4)</f>
      </c>
      <c r="K196" s="5">
        <f>IF(OR(E196="",F196="",G196=""),"",IF(E196=F196,"",ABS(G196-E196)/ABS(E196-F196)))</f>
      </c>
      <c r="L196" s="3"/>
      <c r="M196" s="3"/>
      <c r="N196" s="3">
        <f>IF(OR(E196="",H196="",L196=""),"",(L196-E196)*H196*IF(C196="做空",-1,1)-N(M196))</f>
      </c>
      <c r="O196" s="6">
        <f>IF(OR(N196="",I196=""),"",IF(I196=0,"",N196/I196))</f>
      </c>
      <c r="Q196" s="7"/>
      <c r="R196" s="7"/>
    </row>
    <row r="197">
      <c r="A197" s="2"/>
      <c r="E197" s="3"/>
      <c r="F197" s="3"/>
      <c r="G197" s="3"/>
      <c r="H197" s="13"/>
      <c r="I197" s="3">
        <f>IF(OR(E197="",F197="",H197=""),"",ABS(E197-F197)*H197)</f>
      </c>
      <c r="J197" s="4">
        <f>IF(OR(I197="",'汇总'!$B$4=""),"",I197/'汇总'!$B$4)</f>
      </c>
      <c r="K197" s="5">
        <f>IF(OR(E197="",F197="",G197=""),"",IF(E197=F197,"",ABS(G197-E197)/ABS(E197-F197)))</f>
      </c>
      <c r="L197" s="3"/>
      <c r="M197" s="3"/>
      <c r="N197" s="3">
        <f>IF(OR(E197="",H197="",L197=""),"",(L197-E197)*H197*IF(C197="做空",-1,1)-N(M197))</f>
      </c>
      <c r="O197" s="6">
        <f>IF(OR(N197="",I197=""),"",IF(I197=0,"",N197/I197))</f>
      </c>
      <c r="Q197" s="7"/>
      <c r="R197" s="7"/>
    </row>
    <row r="198">
      <c r="A198" s="2"/>
      <c r="E198" s="3"/>
      <c r="F198" s="3"/>
      <c r="G198" s="3"/>
      <c r="H198" s="13"/>
      <c r="I198" s="3">
        <f>IF(OR(E198="",F198="",H198=""),"",ABS(E198-F198)*H198)</f>
      </c>
      <c r="J198" s="4">
        <f>IF(OR(I198="",'汇总'!$B$4=""),"",I198/'汇总'!$B$4)</f>
      </c>
      <c r="K198" s="5">
        <f>IF(OR(E198="",F198="",G198=""),"",IF(E198=F198,"",ABS(G198-E198)/ABS(E198-F198)))</f>
      </c>
      <c r="L198" s="3"/>
      <c r="M198" s="3"/>
      <c r="N198" s="3">
        <f>IF(OR(E198="",H198="",L198=""),"",(L198-E198)*H198*IF(C198="做空",-1,1)-N(M198))</f>
      </c>
      <c r="O198" s="6">
        <f>IF(OR(N198="",I198=""),"",IF(I198=0,"",N198/I198))</f>
      </c>
      <c r="Q198" s="7"/>
      <c r="R198" s="7"/>
    </row>
    <row r="199">
      <c r="A199" s="2"/>
      <c r="E199" s="3"/>
      <c r="F199" s="3"/>
      <c r="G199" s="3"/>
      <c r="H199" s="13"/>
      <c r="I199" s="3">
        <f>IF(OR(E199="",F199="",H199=""),"",ABS(E199-F199)*H199)</f>
      </c>
      <c r="J199" s="4">
        <f>IF(OR(I199="",'汇总'!$B$4=""),"",I199/'汇总'!$B$4)</f>
      </c>
      <c r="K199" s="5">
        <f>IF(OR(E199="",F199="",G199=""),"",IF(E199=F199,"",ABS(G199-E199)/ABS(E199-F199)))</f>
      </c>
      <c r="L199" s="3"/>
      <c r="M199" s="3"/>
      <c r="N199" s="3">
        <f>IF(OR(E199="",H199="",L199=""),"",(L199-E199)*H199*IF(C199="做空",-1,1)-N(M199))</f>
      </c>
      <c r="O199" s="6">
        <f>IF(OR(N199="",I199=""),"",IF(I199=0,"",N199/I199))</f>
      </c>
      <c r="Q199" s="7"/>
      <c r="R199" s="7"/>
    </row>
    <row r="200">
      <c r="A200" s="2"/>
      <c r="E200" s="3"/>
      <c r="F200" s="3"/>
      <c r="G200" s="3"/>
      <c r="H200" s="13"/>
      <c r="I200" s="3">
        <f>IF(OR(E200="",F200="",H200=""),"",ABS(E200-F200)*H200)</f>
      </c>
      <c r="J200" s="4">
        <f>IF(OR(I200="",'汇总'!$B$4=""),"",I200/'汇总'!$B$4)</f>
      </c>
      <c r="K200" s="5">
        <f>IF(OR(E200="",F200="",G200=""),"",IF(E200=F200,"",ABS(G200-E200)/ABS(E200-F200)))</f>
      </c>
      <c r="L200" s="3"/>
      <c r="M200" s="3"/>
      <c r="N200" s="3">
        <f>IF(OR(E200="",H200="",L200=""),"",(L200-E200)*H200*IF(C200="做空",-1,1)-N(M200))</f>
      </c>
      <c r="O200" s="6">
        <f>IF(OR(N200="",I200=""),"",IF(I200=0,"",N200/I200))</f>
      </c>
      <c r="Q200" s="7"/>
      <c r="R200" s="7"/>
    </row>
    <row r="201">
      <c r="A201" s="2"/>
      <c r="E201" s="3"/>
      <c r="F201" s="3"/>
      <c r="G201" s="3"/>
      <c r="H201" s="13"/>
      <c r="I201" s="3">
        <f>IF(OR(E201="",F201="",H201=""),"",ABS(E201-F201)*H201)</f>
      </c>
      <c r="J201" s="4">
        <f>IF(OR(I201="",'汇总'!$B$4=""),"",I201/'汇总'!$B$4)</f>
      </c>
      <c r="K201" s="5">
        <f>IF(OR(E201="",F201="",G201=""),"",IF(E201=F201,"",ABS(G201-E201)/ABS(E201-F201)))</f>
      </c>
      <c r="L201" s="3"/>
      <c r="M201" s="3"/>
      <c r="N201" s="3">
        <f>IF(OR(E201="",H201="",L201=""),"",(L201-E201)*H201*IF(C201="做空",-1,1)-N(M201))</f>
      </c>
      <c r="O201" s="6">
        <f>IF(OR(N201="",I201=""),"",IF(I201=0,"",N201/I201))</f>
      </c>
      <c r="Q201" s="7"/>
      <c r="R201" s="7"/>
    </row>
    <row r="202">
      <c r="A202" s="2"/>
      <c r="E202" s="3"/>
      <c r="F202" s="3"/>
      <c r="G202" s="3"/>
      <c r="H202" s="13"/>
      <c r="I202" s="3">
        <f>IF(OR(E202="",F202="",H202=""),"",ABS(E202-F202)*H202)</f>
      </c>
      <c r="J202" s="4">
        <f>IF(OR(I202="",'汇总'!$B$4=""),"",I202/'汇总'!$B$4)</f>
      </c>
      <c r="K202" s="5">
        <f>IF(OR(E202="",F202="",G202=""),"",IF(E202=F202,"",ABS(G202-E202)/ABS(E202-F202)))</f>
      </c>
      <c r="L202" s="3"/>
      <c r="M202" s="3"/>
      <c r="N202" s="3">
        <f>IF(OR(E202="",H202="",L202=""),"",(L202-E202)*H202*IF(C202="做空",-1,1)-N(M202))</f>
      </c>
      <c r="O202" s="6">
        <f>IF(OR(N202="",I202=""),"",IF(I202=0,"",N202/I202))</f>
      </c>
      <c r="Q202" s="7"/>
      <c r="R202" s="7"/>
    </row>
    <row r="203">
      <c r="A203" s="2"/>
      <c r="E203" s="3"/>
      <c r="F203" s="3"/>
      <c r="G203" s="3"/>
      <c r="H203" s="13"/>
      <c r="I203" s="3">
        <f>IF(OR(E203="",F203="",H203=""),"",ABS(E203-F203)*H203)</f>
      </c>
      <c r="J203" s="4">
        <f>IF(OR(I203="",'汇总'!$B$4=""),"",I203/'汇总'!$B$4)</f>
      </c>
      <c r="K203" s="5">
        <f>IF(OR(E203="",F203="",G203=""),"",IF(E203=F203,"",ABS(G203-E203)/ABS(E203-F203)))</f>
      </c>
      <c r="L203" s="3"/>
      <c r="M203" s="3"/>
      <c r="N203" s="3">
        <f>IF(OR(E203="",H203="",L203=""),"",(L203-E203)*H203*IF(C203="做空",-1,1)-N(M203))</f>
      </c>
      <c r="O203" s="6">
        <f>IF(OR(N203="",I203=""),"",IF(I203=0,"",N203/I203))</f>
      </c>
      <c r="Q203" s="7"/>
      <c r="R203" s="7"/>
    </row>
    <row r="204">
      <c r="A204" s="2"/>
      <c r="E204" s="3"/>
      <c r="F204" s="3"/>
      <c r="G204" s="3"/>
      <c r="H204" s="13"/>
      <c r="I204" s="3">
        <f>IF(OR(E204="",F204="",H204=""),"",ABS(E204-F204)*H204)</f>
      </c>
      <c r="J204" s="4">
        <f>IF(OR(I204="",'汇总'!$B$4=""),"",I204/'汇总'!$B$4)</f>
      </c>
      <c r="K204" s="5">
        <f>IF(OR(E204="",F204="",G204=""),"",IF(E204=F204,"",ABS(G204-E204)/ABS(E204-F204)))</f>
      </c>
      <c r="L204" s="3"/>
      <c r="M204" s="3"/>
      <c r="N204" s="3">
        <f>IF(OR(E204="",H204="",L204=""),"",(L204-E204)*H204*IF(C204="做空",-1,1)-N(M204))</f>
      </c>
      <c r="O204" s="6">
        <f>IF(OR(N204="",I204=""),"",IF(I204=0,"",N204/I204))</f>
      </c>
      <c r="Q204" s="7"/>
      <c r="R204" s="7"/>
    </row>
    <row r="205">
      <c r="A205" s="2"/>
      <c r="E205" s="3"/>
      <c r="F205" s="3"/>
      <c r="G205" s="3"/>
      <c r="H205" s="13"/>
      <c r="I205" s="3">
        <f>IF(OR(E205="",F205="",H205=""),"",ABS(E205-F205)*H205)</f>
      </c>
      <c r="J205" s="4">
        <f>IF(OR(I205="",'汇总'!$B$4=""),"",I205/'汇总'!$B$4)</f>
      </c>
      <c r="K205" s="5">
        <f>IF(OR(E205="",F205="",G205=""),"",IF(E205=F205,"",ABS(G205-E205)/ABS(E205-F205)))</f>
      </c>
      <c r="L205" s="3"/>
      <c r="M205" s="3"/>
      <c r="N205" s="3">
        <f>IF(OR(E205="",H205="",L205=""),"",(L205-E205)*H205*IF(C205="做空",-1,1)-N(M205))</f>
      </c>
      <c r="O205" s="6">
        <f>IF(OR(N205="",I205=""),"",IF(I205=0,"",N205/I205))</f>
      </c>
      <c r="Q205" s="7"/>
      <c r="R205" s="7"/>
    </row>
    <row r="206">
      <c r="A206" s="2"/>
      <c r="E206" s="3"/>
      <c r="F206" s="3"/>
      <c r="G206" s="3"/>
      <c r="H206" s="13"/>
      <c r="I206" s="3">
        <f>IF(OR(E206="",F206="",H206=""),"",ABS(E206-F206)*H206)</f>
      </c>
      <c r="J206" s="4">
        <f>IF(OR(I206="",'汇总'!$B$4=""),"",I206/'汇总'!$B$4)</f>
      </c>
      <c r="K206" s="5">
        <f>IF(OR(E206="",F206="",G206=""),"",IF(E206=F206,"",ABS(G206-E206)/ABS(E206-F206)))</f>
      </c>
      <c r="L206" s="3"/>
      <c r="M206" s="3"/>
      <c r="N206" s="3">
        <f>IF(OR(E206="",H206="",L206=""),"",(L206-E206)*H206*IF(C206="做空",-1,1)-N(M206))</f>
      </c>
      <c r="O206" s="6">
        <f>IF(OR(N206="",I206=""),"",IF(I206=0,"",N206/I206))</f>
      </c>
      <c r="Q206" s="7"/>
      <c r="R206" s="7"/>
    </row>
    <row r="207">
      <c r="A207" s="2"/>
      <c r="E207" s="3"/>
      <c r="F207" s="3"/>
      <c r="G207" s="3"/>
      <c r="H207" s="13"/>
      <c r="I207" s="3">
        <f>IF(OR(E207="",F207="",H207=""),"",ABS(E207-F207)*H207)</f>
      </c>
      <c r="J207" s="4">
        <f>IF(OR(I207="",'汇总'!$B$4=""),"",I207/'汇总'!$B$4)</f>
      </c>
      <c r="K207" s="5">
        <f>IF(OR(E207="",F207="",G207=""),"",IF(E207=F207,"",ABS(G207-E207)/ABS(E207-F207)))</f>
      </c>
      <c r="L207" s="3"/>
      <c r="M207" s="3"/>
      <c r="N207" s="3">
        <f>IF(OR(E207="",H207="",L207=""),"",(L207-E207)*H207*IF(C207="做空",-1,1)-N(M207))</f>
      </c>
      <c r="O207" s="6">
        <f>IF(OR(N207="",I207=""),"",IF(I207=0,"",N207/I207))</f>
      </c>
      <c r="Q207" s="7"/>
      <c r="R207" s="7"/>
    </row>
    <row r="208">
      <c r="A208" s="2"/>
      <c r="E208" s="3"/>
      <c r="F208" s="3"/>
      <c r="G208" s="3"/>
      <c r="H208" s="13"/>
      <c r="I208" s="3">
        <f>IF(OR(E208="",F208="",H208=""),"",ABS(E208-F208)*H208)</f>
      </c>
      <c r="J208" s="4">
        <f>IF(OR(I208="",'汇总'!$B$4=""),"",I208/'汇总'!$B$4)</f>
      </c>
      <c r="K208" s="5">
        <f>IF(OR(E208="",F208="",G208=""),"",IF(E208=F208,"",ABS(G208-E208)/ABS(E208-F208)))</f>
      </c>
      <c r="L208" s="3"/>
      <c r="M208" s="3"/>
      <c r="N208" s="3">
        <f>IF(OR(E208="",H208="",L208=""),"",(L208-E208)*H208*IF(C208="做空",-1,1)-N(M208))</f>
      </c>
      <c r="O208" s="6">
        <f>IF(OR(N208="",I208=""),"",IF(I208=0,"",N208/I208))</f>
      </c>
      <c r="Q208" s="7"/>
      <c r="R208" s="7"/>
    </row>
    <row r="209">
      <c r="A209" s="2"/>
      <c r="E209" s="3"/>
      <c r="F209" s="3"/>
      <c r="G209" s="3"/>
      <c r="H209" s="13"/>
      <c r="I209" s="3">
        <f>IF(OR(E209="",F209="",H209=""),"",ABS(E209-F209)*H209)</f>
      </c>
      <c r="J209" s="4">
        <f>IF(OR(I209="",'汇总'!$B$4=""),"",I209/'汇总'!$B$4)</f>
      </c>
      <c r="K209" s="5">
        <f>IF(OR(E209="",F209="",G209=""),"",IF(E209=F209,"",ABS(G209-E209)/ABS(E209-F209)))</f>
      </c>
      <c r="L209" s="3"/>
      <c r="M209" s="3"/>
      <c r="N209" s="3">
        <f>IF(OR(E209="",H209="",L209=""),"",(L209-E209)*H209*IF(C209="做空",-1,1)-N(M209))</f>
      </c>
      <c r="O209" s="6">
        <f>IF(OR(N209="",I209=""),"",IF(I209=0,"",N209/I209))</f>
      </c>
      <c r="Q209" s="7"/>
      <c r="R209" s="7"/>
    </row>
    <row r="210">
      <c r="A210" s="2"/>
      <c r="E210" s="3"/>
      <c r="F210" s="3"/>
      <c r="G210" s="3"/>
      <c r="H210" s="13"/>
      <c r="I210" s="3">
        <f>IF(OR(E210="",F210="",H210=""),"",ABS(E210-F210)*H210)</f>
      </c>
      <c r="J210" s="4">
        <f>IF(OR(I210="",'汇总'!$B$4=""),"",I210/'汇总'!$B$4)</f>
      </c>
      <c r="K210" s="5">
        <f>IF(OR(E210="",F210="",G210=""),"",IF(E210=F210,"",ABS(G210-E210)/ABS(E210-F210)))</f>
      </c>
      <c r="L210" s="3"/>
      <c r="M210" s="3"/>
      <c r="N210" s="3">
        <f>IF(OR(E210="",H210="",L210=""),"",(L210-E210)*H210*IF(C210="做空",-1,1)-N(M210))</f>
      </c>
      <c r="O210" s="6">
        <f>IF(OR(N210="",I210=""),"",IF(I210=0,"",N210/I210))</f>
      </c>
      <c r="Q210" s="7"/>
      <c r="R210" s="7"/>
    </row>
    <row r="211">
      <c r="A211" s="2"/>
      <c r="E211" s="3"/>
      <c r="F211" s="3"/>
      <c r="G211" s="3"/>
      <c r="H211" s="13"/>
      <c r="I211" s="3">
        <f>IF(OR(E211="",F211="",H211=""),"",ABS(E211-F211)*H211)</f>
      </c>
      <c r="J211" s="4">
        <f>IF(OR(I211="",'汇总'!$B$4=""),"",I211/'汇总'!$B$4)</f>
      </c>
      <c r="K211" s="5">
        <f>IF(OR(E211="",F211="",G211=""),"",IF(E211=F211,"",ABS(G211-E211)/ABS(E211-F211)))</f>
      </c>
      <c r="L211" s="3"/>
      <c r="M211" s="3"/>
      <c r="N211" s="3">
        <f>IF(OR(E211="",H211="",L211=""),"",(L211-E211)*H211*IF(C211="做空",-1,1)-N(M211))</f>
      </c>
      <c r="O211" s="6">
        <f>IF(OR(N211="",I211=""),"",IF(I211=0,"",N211/I211))</f>
      </c>
      <c r="Q211" s="7"/>
      <c r="R211" s="7"/>
    </row>
    <row r="212">
      <c r="A212" s="2"/>
      <c r="E212" s="3"/>
      <c r="F212" s="3"/>
      <c r="G212" s="3"/>
      <c r="H212" s="13"/>
      <c r="I212" s="3">
        <f>IF(OR(E212="",F212="",H212=""),"",ABS(E212-F212)*H212)</f>
      </c>
      <c r="J212" s="4">
        <f>IF(OR(I212="",'汇总'!$B$4=""),"",I212/'汇总'!$B$4)</f>
      </c>
      <c r="K212" s="5">
        <f>IF(OR(E212="",F212="",G212=""),"",IF(E212=F212,"",ABS(G212-E212)/ABS(E212-F212)))</f>
      </c>
      <c r="L212" s="3"/>
      <c r="M212" s="3"/>
      <c r="N212" s="3">
        <f>IF(OR(E212="",H212="",L212=""),"",(L212-E212)*H212*IF(C212="做空",-1,1)-N(M212))</f>
      </c>
      <c r="O212" s="6">
        <f>IF(OR(N212="",I212=""),"",IF(I212=0,"",N212/I212))</f>
      </c>
      <c r="Q212" s="7"/>
      <c r="R212" s="7"/>
    </row>
    <row r="213">
      <c r="A213" s="2"/>
      <c r="E213" s="3"/>
      <c r="F213" s="3"/>
      <c r="G213" s="3"/>
      <c r="H213" s="13"/>
      <c r="I213" s="3">
        <f>IF(OR(E213="",F213="",H213=""),"",ABS(E213-F213)*H213)</f>
      </c>
      <c r="J213" s="4">
        <f>IF(OR(I213="",'汇总'!$B$4=""),"",I213/'汇总'!$B$4)</f>
      </c>
      <c r="K213" s="5">
        <f>IF(OR(E213="",F213="",G213=""),"",IF(E213=F213,"",ABS(G213-E213)/ABS(E213-F213)))</f>
      </c>
      <c r="L213" s="3"/>
      <c r="M213" s="3"/>
      <c r="N213" s="3">
        <f>IF(OR(E213="",H213="",L213=""),"",(L213-E213)*H213*IF(C213="做空",-1,1)-N(M213))</f>
      </c>
      <c r="O213" s="6">
        <f>IF(OR(N213="",I213=""),"",IF(I213=0,"",N213/I213))</f>
      </c>
      <c r="Q213" s="7"/>
      <c r="R213" s="7"/>
    </row>
    <row r="214">
      <c r="A214" s="2"/>
      <c r="E214" s="3"/>
      <c r="F214" s="3"/>
      <c r="G214" s="3"/>
      <c r="H214" s="13"/>
      <c r="I214" s="3">
        <f>IF(OR(E214="",F214="",H214=""),"",ABS(E214-F214)*H214)</f>
      </c>
      <c r="J214" s="4">
        <f>IF(OR(I214="",'汇总'!$B$4=""),"",I214/'汇总'!$B$4)</f>
      </c>
      <c r="K214" s="5">
        <f>IF(OR(E214="",F214="",G214=""),"",IF(E214=F214,"",ABS(G214-E214)/ABS(E214-F214)))</f>
      </c>
      <c r="L214" s="3"/>
      <c r="M214" s="3"/>
      <c r="N214" s="3">
        <f>IF(OR(E214="",H214="",L214=""),"",(L214-E214)*H214*IF(C214="做空",-1,1)-N(M214))</f>
      </c>
      <c r="O214" s="6">
        <f>IF(OR(N214="",I214=""),"",IF(I214=0,"",N214/I214))</f>
      </c>
      <c r="Q214" s="7"/>
      <c r="R214" s="7"/>
    </row>
    <row r="215">
      <c r="A215" s="2"/>
      <c r="E215" s="3"/>
      <c r="F215" s="3"/>
      <c r="G215" s="3"/>
      <c r="H215" s="13"/>
      <c r="I215" s="3">
        <f>IF(OR(E215="",F215="",H215=""),"",ABS(E215-F215)*H215)</f>
      </c>
      <c r="J215" s="4">
        <f>IF(OR(I215="",'汇总'!$B$4=""),"",I215/'汇总'!$B$4)</f>
      </c>
      <c r="K215" s="5">
        <f>IF(OR(E215="",F215="",G215=""),"",IF(E215=F215,"",ABS(G215-E215)/ABS(E215-F215)))</f>
      </c>
      <c r="L215" s="3"/>
      <c r="M215" s="3"/>
      <c r="N215" s="3">
        <f>IF(OR(E215="",H215="",L215=""),"",(L215-E215)*H215*IF(C215="做空",-1,1)-N(M215))</f>
      </c>
      <c r="O215" s="6">
        <f>IF(OR(N215="",I215=""),"",IF(I215=0,"",N215/I215))</f>
      </c>
      <c r="Q215" s="7"/>
      <c r="R215" s="7"/>
    </row>
    <row r="216">
      <c r="A216" s="2"/>
      <c r="E216" s="3"/>
      <c r="F216" s="3"/>
      <c r="G216" s="3"/>
      <c r="H216" s="13"/>
      <c r="I216" s="3">
        <f>IF(OR(E216="",F216="",H216=""),"",ABS(E216-F216)*H216)</f>
      </c>
      <c r="J216" s="4">
        <f>IF(OR(I216="",'汇总'!$B$4=""),"",I216/'汇总'!$B$4)</f>
      </c>
      <c r="K216" s="5">
        <f>IF(OR(E216="",F216="",G216=""),"",IF(E216=F216,"",ABS(G216-E216)/ABS(E216-F216)))</f>
      </c>
      <c r="L216" s="3"/>
      <c r="M216" s="3"/>
      <c r="N216" s="3">
        <f>IF(OR(E216="",H216="",L216=""),"",(L216-E216)*H216*IF(C216="做空",-1,1)-N(M216))</f>
      </c>
      <c r="O216" s="6">
        <f>IF(OR(N216="",I216=""),"",IF(I216=0,"",N216/I216))</f>
      </c>
      <c r="Q216" s="7"/>
      <c r="R216" s="7"/>
    </row>
    <row r="217">
      <c r="A217" s="2"/>
      <c r="E217" s="3"/>
      <c r="F217" s="3"/>
      <c r="G217" s="3"/>
      <c r="H217" s="13"/>
      <c r="I217" s="3">
        <f>IF(OR(E217="",F217="",H217=""),"",ABS(E217-F217)*H217)</f>
      </c>
      <c r="J217" s="4">
        <f>IF(OR(I217="",'汇总'!$B$4=""),"",I217/'汇总'!$B$4)</f>
      </c>
      <c r="K217" s="5">
        <f>IF(OR(E217="",F217="",G217=""),"",IF(E217=F217,"",ABS(G217-E217)/ABS(E217-F217)))</f>
      </c>
      <c r="L217" s="3"/>
      <c r="M217" s="3"/>
      <c r="N217" s="3">
        <f>IF(OR(E217="",H217="",L217=""),"",(L217-E217)*H217*IF(C217="做空",-1,1)-N(M217))</f>
      </c>
      <c r="O217" s="6">
        <f>IF(OR(N217="",I217=""),"",IF(I217=0,"",N217/I217))</f>
      </c>
      <c r="Q217" s="7"/>
      <c r="R217" s="7"/>
    </row>
    <row r="218">
      <c r="A218" s="2"/>
      <c r="E218" s="3"/>
      <c r="F218" s="3"/>
      <c r="G218" s="3"/>
      <c r="H218" s="13"/>
      <c r="I218" s="3">
        <f>IF(OR(E218="",F218="",H218=""),"",ABS(E218-F218)*H218)</f>
      </c>
      <c r="J218" s="4">
        <f>IF(OR(I218="",'汇总'!$B$4=""),"",I218/'汇总'!$B$4)</f>
      </c>
      <c r="K218" s="5">
        <f>IF(OR(E218="",F218="",G218=""),"",IF(E218=F218,"",ABS(G218-E218)/ABS(E218-F218)))</f>
      </c>
      <c r="L218" s="3"/>
      <c r="M218" s="3"/>
      <c r="N218" s="3">
        <f>IF(OR(E218="",H218="",L218=""),"",(L218-E218)*H218*IF(C218="做空",-1,1)-N(M218))</f>
      </c>
      <c r="O218" s="6">
        <f>IF(OR(N218="",I218=""),"",IF(I218=0,"",N218/I218))</f>
      </c>
      <c r="Q218" s="7"/>
      <c r="R218" s="7"/>
    </row>
    <row r="219">
      <c r="A219" s="2"/>
      <c r="E219" s="3"/>
      <c r="F219" s="3"/>
      <c r="G219" s="3"/>
      <c r="H219" s="13"/>
      <c r="I219" s="3">
        <f>IF(OR(E219="",F219="",H219=""),"",ABS(E219-F219)*H219)</f>
      </c>
      <c r="J219" s="4">
        <f>IF(OR(I219="",'汇总'!$B$4=""),"",I219/'汇总'!$B$4)</f>
      </c>
      <c r="K219" s="5">
        <f>IF(OR(E219="",F219="",G219=""),"",IF(E219=F219,"",ABS(G219-E219)/ABS(E219-F219)))</f>
      </c>
      <c r="L219" s="3"/>
      <c r="M219" s="3"/>
      <c r="N219" s="3">
        <f>IF(OR(E219="",H219="",L219=""),"",(L219-E219)*H219*IF(C219="做空",-1,1)-N(M219))</f>
      </c>
      <c r="O219" s="6">
        <f>IF(OR(N219="",I219=""),"",IF(I219=0,"",N219/I219))</f>
      </c>
      <c r="Q219" s="7"/>
      <c r="R219" s="7"/>
    </row>
    <row r="220">
      <c r="A220" s="2"/>
      <c r="E220" s="3"/>
      <c r="F220" s="3"/>
      <c r="G220" s="3"/>
      <c r="H220" s="13"/>
      <c r="I220" s="3">
        <f>IF(OR(E220="",F220="",H220=""),"",ABS(E220-F220)*H220)</f>
      </c>
      <c r="J220" s="4">
        <f>IF(OR(I220="",'汇总'!$B$4=""),"",I220/'汇总'!$B$4)</f>
      </c>
      <c r="K220" s="5">
        <f>IF(OR(E220="",F220="",G220=""),"",IF(E220=F220,"",ABS(G220-E220)/ABS(E220-F220)))</f>
      </c>
      <c r="L220" s="3"/>
      <c r="M220" s="3"/>
      <c r="N220" s="3">
        <f>IF(OR(E220="",H220="",L220=""),"",(L220-E220)*H220*IF(C220="做空",-1,1)-N(M220))</f>
      </c>
      <c r="O220" s="6">
        <f>IF(OR(N220="",I220=""),"",IF(I220=0,"",N220/I220))</f>
      </c>
      <c r="Q220" s="7"/>
      <c r="R220" s="7"/>
    </row>
    <row r="221">
      <c r="A221" s="2"/>
      <c r="E221" s="3"/>
      <c r="F221" s="3"/>
      <c r="G221" s="3"/>
      <c r="H221" s="13"/>
      <c r="I221" s="3">
        <f>IF(OR(E221="",F221="",H221=""),"",ABS(E221-F221)*H221)</f>
      </c>
      <c r="J221" s="4">
        <f>IF(OR(I221="",'汇总'!$B$4=""),"",I221/'汇总'!$B$4)</f>
      </c>
      <c r="K221" s="5">
        <f>IF(OR(E221="",F221="",G221=""),"",IF(E221=F221,"",ABS(G221-E221)/ABS(E221-F221)))</f>
      </c>
      <c r="L221" s="3"/>
      <c r="M221" s="3"/>
      <c r="N221" s="3">
        <f>IF(OR(E221="",H221="",L221=""),"",(L221-E221)*H221*IF(C221="做空",-1,1)-N(M221))</f>
      </c>
      <c r="O221" s="6">
        <f>IF(OR(N221="",I221=""),"",IF(I221=0,"",N221/I221))</f>
      </c>
      <c r="Q221" s="7"/>
      <c r="R221" s="7"/>
    </row>
    <row r="222">
      <c r="A222" s="2"/>
      <c r="E222" s="3"/>
      <c r="F222" s="3"/>
      <c r="G222" s="3"/>
      <c r="H222" s="13"/>
      <c r="I222" s="3">
        <f>IF(OR(E222="",F222="",H222=""),"",ABS(E222-F222)*H222)</f>
      </c>
      <c r="J222" s="4">
        <f>IF(OR(I222="",'汇总'!$B$4=""),"",I222/'汇总'!$B$4)</f>
      </c>
      <c r="K222" s="5">
        <f>IF(OR(E222="",F222="",G222=""),"",IF(E222=F222,"",ABS(G222-E222)/ABS(E222-F222)))</f>
      </c>
      <c r="L222" s="3"/>
      <c r="M222" s="3"/>
      <c r="N222" s="3">
        <f>IF(OR(E222="",H222="",L222=""),"",(L222-E222)*H222*IF(C222="做空",-1,1)-N(M222))</f>
      </c>
      <c r="O222" s="6">
        <f>IF(OR(N222="",I222=""),"",IF(I222=0,"",N222/I222))</f>
      </c>
      <c r="Q222" s="7"/>
      <c r="R222" s="7"/>
    </row>
    <row r="223">
      <c r="A223" s="2"/>
      <c r="E223" s="3"/>
      <c r="F223" s="3"/>
      <c r="G223" s="3"/>
      <c r="H223" s="13"/>
      <c r="I223" s="3">
        <f>IF(OR(E223="",F223="",H223=""),"",ABS(E223-F223)*H223)</f>
      </c>
      <c r="J223" s="4">
        <f>IF(OR(I223="",'汇总'!$B$4=""),"",I223/'汇总'!$B$4)</f>
      </c>
      <c r="K223" s="5">
        <f>IF(OR(E223="",F223="",G223=""),"",IF(E223=F223,"",ABS(G223-E223)/ABS(E223-F223)))</f>
      </c>
      <c r="L223" s="3"/>
      <c r="M223" s="3"/>
      <c r="N223" s="3">
        <f>IF(OR(E223="",H223="",L223=""),"",(L223-E223)*H223*IF(C223="做空",-1,1)-N(M223))</f>
      </c>
      <c r="O223" s="6">
        <f>IF(OR(N223="",I223=""),"",IF(I223=0,"",N223/I223))</f>
      </c>
      <c r="Q223" s="7"/>
      <c r="R223" s="7"/>
    </row>
    <row r="224">
      <c r="A224" s="2"/>
      <c r="E224" s="3"/>
      <c r="F224" s="3"/>
      <c r="G224" s="3"/>
      <c r="H224" s="13"/>
      <c r="I224" s="3">
        <f>IF(OR(E224="",F224="",H224=""),"",ABS(E224-F224)*H224)</f>
      </c>
      <c r="J224" s="4">
        <f>IF(OR(I224="",'汇总'!$B$4=""),"",I224/'汇总'!$B$4)</f>
      </c>
      <c r="K224" s="5">
        <f>IF(OR(E224="",F224="",G224=""),"",IF(E224=F224,"",ABS(G224-E224)/ABS(E224-F224)))</f>
      </c>
      <c r="L224" s="3"/>
      <c r="M224" s="3"/>
      <c r="N224" s="3">
        <f>IF(OR(E224="",H224="",L224=""),"",(L224-E224)*H224*IF(C224="做空",-1,1)-N(M224))</f>
      </c>
      <c r="O224" s="6">
        <f>IF(OR(N224="",I224=""),"",IF(I224=0,"",N224/I224))</f>
      </c>
      <c r="Q224" s="7"/>
      <c r="R224" s="7"/>
    </row>
    <row r="225">
      <c r="A225" s="2"/>
      <c r="E225" s="3"/>
      <c r="F225" s="3"/>
      <c r="G225" s="3"/>
      <c r="H225" s="13"/>
      <c r="I225" s="3">
        <f>IF(OR(E225="",F225="",H225=""),"",ABS(E225-F225)*H225)</f>
      </c>
      <c r="J225" s="4">
        <f>IF(OR(I225="",'汇总'!$B$4=""),"",I225/'汇总'!$B$4)</f>
      </c>
      <c r="K225" s="5">
        <f>IF(OR(E225="",F225="",G225=""),"",IF(E225=F225,"",ABS(G225-E225)/ABS(E225-F225)))</f>
      </c>
      <c r="L225" s="3"/>
      <c r="M225" s="3"/>
      <c r="N225" s="3">
        <f>IF(OR(E225="",H225="",L225=""),"",(L225-E225)*H225*IF(C225="做空",-1,1)-N(M225))</f>
      </c>
      <c r="O225" s="6">
        <f>IF(OR(N225="",I225=""),"",IF(I225=0,"",N225/I225))</f>
      </c>
      <c r="Q225" s="7"/>
      <c r="R225" s="7"/>
    </row>
    <row r="226">
      <c r="A226" s="2"/>
      <c r="E226" s="3"/>
      <c r="F226" s="3"/>
      <c r="G226" s="3"/>
      <c r="H226" s="13"/>
      <c r="I226" s="3">
        <f>IF(OR(E226="",F226="",H226=""),"",ABS(E226-F226)*H226)</f>
      </c>
      <c r="J226" s="4">
        <f>IF(OR(I226="",'汇总'!$B$4=""),"",I226/'汇总'!$B$4)</f>
      </c>
      <c r="K226" s="5">
        <f>IF(OR(E226="",F226="",G226=""),"",IF(E226=F226,"",ABS(G226-E226)/ABS(E226-F226)))</f>
      </c>
      <c r="L226" s="3"/>
      <c r="M226" s="3"/>
      <c r="N226" s="3">
        <f>IF(OR(E226="",H226="",L226=""),"",(L226-E226)*H226*IF(C226="做空",-1,1)-N(M226))</f>
      </c>
      <c r="O226" s="6">
        <f>IF(OR(N226="",I226=""),"",IF(I226=0,"",N226/I226))</f>
      </c>
      <c r="Q226" s="7"/>
      <c r="R226" s="7"/>
    </row>
    <row r="227">
      <c r="A227" s="2"/>
      <c r="E227" s="3"/>
      <c r="F227" s="3"/>
      <c r="G227" s="3"/>
      <c r="H227" s="13"/>
      <c r="I227" s="3">
        <f>IF(OR(E227="",F227="",H227=""),"",ABS(E227-F227)*H227)</f>
      </c>
      <c r="J227" s="4">
        <f>IF(OR(I227="",'汇总'!$B$4=""),"",I227/'汇总'!$B$4)</f>
      </c>
      <c r="K227" s="5">
        <f>IF(OR(E227="",F227="",G227=""),"",IF(E227=F227,"",ABS(G227-E227)/ABS(E227-F227)))</f>
      </c>
      <c r="L227" s="3"/>
      <c r="M227" s="3"/>
      <c r="N227" s="3">
        <f>IF(OR(E227="",H227="",L227=""),"",(L227-E227)*H227*IF(C227="做空",-1,1)-N(M227))</f>
      </c>
      <c r="O227" s="6">
        <f>IF(OR(N227="",I227=""),"",IF(I227=0,"",N227/I227))</f>
      </c>
      <c r="Q227" s="7"/>
      <c r="R227" s="7"/>
    </row>
    <row r="228">
      <c r="A228" s="2"/>
      <c r="E228" s="3"/>
      <c r="F228" s="3"/>
      <c r="G228" s="3"/>
      <c r="H228" s="13"/>
      <c r="I228" s="3">
        <f>IF(OR(E228="",F228="",H228=""),"",ABS(E228-F228)*H228)</f>
      </c>
      <c r="J228" s="4">
        <f>IF(OR(I228="",'汇总'!$B$4=""),"",I228/'汇总'!$B$4)</f>
      </c>
      <c r="K228" s="5">
        <f>IF(OR(E228="",F228="",G228=""),"",IF(E228=F228,"",ABS(G228-E228)/ABS(E228-F228)))</f>
      </c>
      <c r="L228" s="3"/>
      <c r="M228" s="3"/>
      <c r="N228" s="3">
        <f>IF(OR(E228="",H228="",L228=""),"",(L228-E228)*H228*IF(C228="做空",-1,1)-N(M228))</f>
      </c>
      <c r="O228" s="6">
        <f>IF(OR(N228="",I228=""),"",IF(I228=0,"",N228/I228))</f>
      </c>
      <c r="Q228" s="7"/>
      <c r="R228" s="7"/>
    </row>
    <row r="229">
      <c r="A229" s="2"/>
      <c r="E229" s="3"/>
      <c r="F229" s="3"/>
      <c r="G229" s="3"/>
      <c r="H229" s="13"/>
      <c r="I229" s="3">
        <f>IF(OR(E229="",F229="",H229=""),"",ABS(E229-F229)*H229)</f>
      </c>
      <c r="J229" s="4">
        <f>IF(OR(I229="",'汇总'!$B$4=""),"",I229/'汇总'!$B$4)</f>
      </c>
      <c r="K229" s="5">
        <f>IF(OR(E229="",F229="",G229=""),"",IF(E229=F229,"",ABS(G229-E229)/ABS(E229-F229)))</f>
      </c>
      <c r="L229" s="3"/>
      <c r="M229" s="3"/>
      <c r="N229" s="3">
        <f>IF(OR(E229="",H229="",L229=""),"",(L229-E229)*H229*IF(C229="做空",-1,1)-N(M229))</f>
      </c>
      <c r="O229" s="6">
        <f>IF(OR(N229="",I229=""),"",IF(I229=0,"",N229/I229))</f>
      </c>
      <c r="Q229" s="7"/>
      <c r="R229" s="7"/>
    </row>
    <row r="230">
      <c r="A230" s="2"/>
      <c r="E230" s="3"/>
      <c r="F230" s="3"/>
      <c r="G230" s="3"/>
      <c r="H230" s="13"/>
      <c r="I230" s="3">
        <f>IF(OR(E230="",F230="",H230=""),"",ABS(E230-F230)*H230)</f>
      </c>
      <c r="J230" s="4">
        <f>IF(OR(I230="",'汇总'!$B$4=""),"",I230/'汇总'!$B$4)</f>
      </c>
      <c r="K230" s="5">
        <f>IF(OR(E230="",F230="",G230=""),"",IF(E230=F230,"",ABS(G230-E230)/ABS(E230-F230)))</f>
      </c>
      <c r="L230" s="3"/>
      <c r="M230" s="3"/>
      <c r="N230" s="3">
        <f>IF(OR(E230="",H230="",L230=""),"",(L230-E230)*H230*IF(C230="做空",-1,1)-N(M230))</f>
      </c>
      <c r="O230" s="6">
        <f>IF(OR(N230="",I230=""),"",IF(I230=0,"",N230/I230))</f>
      </c>
      <c r="Q230" s="7"/>
      <c r="R230" s="7"/>
    </row>
    <row r="231">
      <c r="A231" s="2"/>
      <c r="E231" s="3"/>
      <c r="F231" s="3"/>
      <c r="G231" s="3"/>
      <c r="H231" s="13"/>
      <c r="I231" s="3">
        <f>IF(OR(E231="",F231="",H231=""),"",ABS(E231-F231)*H231)</f>
      </c>
      <c r="J231" s="4">
        <f>IF(OR(I231="",'汇总'!$B$4=""),"",I231/'汇总'!$B$4)</f>
      </c>
      <c r="K231" s="5">
        <f>IF(OR(E231="",F231="",G231=""),"",IF(E231=F231,"",ABS(G231-E231)/ABS(E231-F231)))</f>
      </c>
      <c r="L231" s="3"/>
      <c r="M231" s="3"/>
      <c r="N231" s="3">
        <f>IF(OR(E231="",H231="",L231=""),"",(L231-E231)*H231*IF(C231="做空",-1,1)-N(M231))</f>
      </c>
      <c r="O231" s="6">
        <f>IF(OR(N231="",I231=""),"",IF(I231=0,"",N231/I231))</f>
      </c>
      <c r="Q231" s="7"/>
      <c r="R231" s="7"/>
    </row>
    <row r="232">
      <c r="A232" s="2"/>
      <c r="E232" s="3"/>
      <c r="F232" s="3"/>
      <c r="G232" s="3"/>
      <c r="H232" s="13"/>
      <c r="I232" s="3">
        <f>IF(OR(E232="",F232="",H232=""),"",ABS(E232-F232)*H232)</f>
      </c>
      <c r="J232" s="4">
        <f>IF(OR(I232="",'汇总'!$B$4=""),"",I232/'汇总'!$B$4)</f>
      </c>
      <c r="K232" s="5">
        <f>IF(OR(E232="",F232="",G232=""),"",IF(E232=F232,"",ABS(G232-E232)/ABS(E232-F232)))</f>
      </c>
      <c r="L232" s="3"/>
      <c r="M232" s="3"/>
      <c r="N232" s="3">
        <f>IF(OR(E232="",H232="",L232=""),"",(L232-E232)*H232*IF(C232="做空",-1,1)-N(M232))</f>
      </c>
      <c r="O232" s="6">
        <f>IF(OR(N232="",I232=""),"",IF(I232=0,"",N232/I232))</f>
      </c>
      <c r="Q232" s="7"/>
      <c r="R232" s="7"/>
    </row>
    <row r="233">
      <c r="A233" s="2"/>
      <c r="E233" s="3"/>
      <c r="F233" s="3"/>
      <c r="G233" s="3"/>
      <c r="H233" s="13"/>
      <c r="I233" s="3">
        <f>IF(OR(E233="",F233="",H233=""),"",ABS(E233-F233)*H233)</f>
      </c>
      <c r="J233" s="4">
        <f>IF(OR(I233="",'汇总'!$B$4=""),"",I233/'汇总'!$B$4)</f>
      </c>
      <c r="K233" s="5">
        <f>IF(OR(E233="",F233="",G233=""),"",IF(E233=F233,"",ABS(G233-E233)/ABS(E233-F233)))</f>
      </c>
      <c r="L233" s="3"/>
      <c r="M233" s="3"/>
      <c r="N233" s="3">
        <f>IF(OR(E233="",H233="",L233=""),"",(L233-E233)*H233*IF(C233="做空",-1,1)-N(M233))</f>
      </c>
      <c r="O233" s="6">
        <f>IF(OR(N233="",I233=""),"",IF(I233=0,"",N233/I233))</f>
      </c>
      <c r="Q233" s="7"/>
      <c r="R233" s="7"/>
    </row>
    <row r="234">
      <c r="A234" s="2"/>
      <c r="E234" s="3"/>
      <c r="F234" s="3"/>
      <c r="G234" s="3"/>
      <c r="H234" s="13"/>
      <c r="I234" s="3">
        <f>IF(OR(E234="",F234="",H234=""),"",ABS(E234-F234)*H234)</f>
      </c>
      <c r="J234" s="4">
        <f>IF(OR(I234="",'汇总'!$B$4=""),"",I234/'汇总'!$B$4)</f>
      </c>
      <c r="K234" s="5">
        <f>IF(OR(E234="",F234="",G234=""),"",IF(E234=F234,"",ABS(G234-E234)/ABS(E234-F234)))</f>
      </c>
      <c r="L234" s="3"/>
      <c r="M234" s="3"/>
      <c r="N234" s="3">
        <f>IF(OR(E234="",H234="",L234=""),"",(L234-E234)*H234*IF(C234="做空",-1,1)-N(M234))</f>
      </c>
      <c r="O234" s="6">
        <f>IF(OR(N234="",I234=""),"",IF(I234=0,"",N234/I234))</f>
      </c>
      <c r="Q234" s="7"/>
      <c r="R234" s="7"/>
    </row>
    <row r="235">
      <c r="A235" s="2"/>
      <c r="E235" s="3"/>
      <c r="F235" s="3"/>
      <c r="G235" s="3"/>
      <c r="H235" s="13"/>
      <c r="I235" s="3">
        <f>IF(OR(E235="",F235="",H235=""),"",ABS(E235-F235)*H235)</f>
      </c>
      <c r="J235" s="4">
        <f>IF(OR(I235="",'汇总'!$B$4=""),"",I235/'汇总'!$B$4)</f>
      </c>
      <c r="K235" s="5">
        <f>IF(OR(E235="",F235="",G235=""),"",IF(E235=F235,"",ABS(G235-E235)/ABS(E235-F235)))</f>
      </c>
      <c r="L235" s="3"/>
      <c r="M235" s="3"/>
      <c r="N235" s="3">
        <f>IF(OR(E235="",H235="",L235=""),"",(L235-E235)*H235*IF(C235="做空",-1,1)-N(M235))</f>
      </c>
      <c r="O235" s="6">
        <f>IF(OR(N235="",I235=""),"",IF(I235=0,"",N235/I235))</f>
      </c>
      <c r="Q235" s="7"/>
      <c r="R235" s="7"/>
    </row>
    <row r="236">
      <c r="A236" s="2"/>
      <c r="E236" s="3"/>
      <c r="F236" s="3"/>
      <c r="G236" s="3"/>
      <c r="H236" s="13"/>
      <c r="I236" s="3">
        <f>IF(OR(E236="",F236="",H236=""),"",ABS(E236-F236)*H236)</f>
      </c>
      <c r="J236" s="4">
        <f>IF(OR(I236="",'汇总'!$B$4=""),"",I236/'汇总'!$B$4)</f>
      </c>
      <c r="K236" s="5">
        <f>IF(OR(E236="",F236="",G236=""),"",IF(E236=F236,"",ABS(G236-E236)/ABS(E236-F236)))</f>
      </c>
      <c r="L236" s="3"/>
      <c r="M236" s="3"/>
      <c r="N236" s="3">
        <f>IF(OR(E236="",H236="",L236=""),"",(L236-E236)*H236*IF(C236="做空",-1,1)-N(M236))</f>
      </c>
      <c r="O236" s="6">
        <f>IF(OR(N236="",I236=""),"",IF(I236=0,"",N236/I236))</f>
      </c>
      <c r="Q236" s="7"/>
      <c r="R236" s="7"/>
    </row>
    <row r="237">
      <c r="A237" s="2"/>
      <c r="E237" s="3"/>
      <c r="F237" s="3"/>
      <c r="G237" s="3"/>
      <c r="H237" s="13"/>
      <c r="I237" s="3">
        <f>IF(OR(E237="",F237="",H237=""),"",ABS(E237-F237)*H237)</f>
      </c>
      <c r="J237" s="4">
        <f>IF(OR(I237="",'汇总'!$B$4=""),"",I237/'汇总'!$B$4)</f>
      </c>
      <c r="K237" s="5">
        <f>IF(OR(E237="",F237="",G237=""),"",IF(E237=F237,"",ABS(G237-E237)/ABS(E237-F237)))</f>
      </c>
      <c r="L237" s="3"/>
      <c r="M237" s="3"/>
      <c r="N237" s="3">
        <f>IF(OR(E237="",H237="",L237=""),"",(L237-E237)*H237*IF(C237="做空",-1,1)-N(M237))</f>
      </c>
      <c r="O237" s="6">
        <f>IF(OR(N237="",I237=""),"",IF(I237=0,"",N237/I237))</f>
      </c>
      <c r="Q237" s="7"/>
      <c r="R237" s="7"/>
    </row>
    <row r="238">
      <c r="A238" s="2"/>
      <c r="E238" s="3"/>
      <c r="F238" s="3"/>
      <c r="G238" s="3"/>
      <c r="H238" s="13"/>
      <c r="I238" s="3">
        <f>IF(OR(E238="",F238="",H238=""),"",ABS(E238-F238)*H238)</f>
      </c>
      <c r="J238" s="4">
        <f>IF(OR(I238="",'汇总'!$B$4=""),"",I238/'汇总'!$B$4)</f>
      </c>
      <c r="K238" s="5">
        <f>IF(OR(E238="",F238="",G238=""),"",IF(E238=F238,"",ABS(G238-E238)/ABS(E238-F238)))</f>
      </c>
      <c r="L238" s="3"/>
      <c r="M238" s="3"/>
      <c r="N238" s="3">
        <f>IF(OR(E238="",H238="",L238=""),"",(L238-E238)*H238*IF(C238="做空",-1,1)-N(M238))</f>
      </c>
      <c r="O238" s="6">
        <f>IF(OR(N238="",I238=""),"",IF(I238=0,"",N238/I238))</f>
      </c>
      <c r="Q238" s="7"/>
      <c r="R238" s="7"/>
    </row>
    <row r="239">
      <c r="A239" s="2"/>
      <c r="E239" s="3"/>
      <c r="F239" s="3"/>
      <c r="G239" s="3"/>
      <c r="H239" s="13"/>
      <c r="I239" s="3">
        <f>IF(OR(E239="",F239="",H239=""),"",ABS(E239-F239)*H239)</f>
      </c>
      <c r="J239" s="4">
        <f>IF(OR(I239="",'汇总'!$B$4=""),"",I239/'汇总'!$B$4)</f>
      </c>
      <c r="K239" s="5">
        <f>IF(OR(E239="",F239="",G239=""),"",IF(E239=F239,"",ABS(G239-E239)/ABS(E239-F239)))</f>
      </c>
      <c r="L239" s="3"/>
      <c r="M239" s="3"/>
      <c r="N239" s="3">
        <f>IF(OR(E239="",H239="",L239=""),"",(L239-E239)*H239*IF(C239="做空",-1,1)-N(M239))</f>
      </c>
      <c r="O239" s="6">
        <f>IF(OR(N239="",I239=""),"",IF(I239=0,"",N239/I239))</f>
      </c>
      <c r="Q239" s="7"/>
      <c r="R239" s="7"/>
    </row>
    <row r="240">
      <c r="A240" s="2"/>
      <c r="E240" s="3"/>
      <c r="F240" s="3"/>
      <c r="G240" s="3"/>
      <c r="H240" s="13"/>
      <c r="I240" s="3">
        <f>IF(OR(E240="",F240="",H240=""),"",ABS(E240-F240)*H240)</f>
      </c>
      <c r="J240" s="4">
        <f>IF(OR(I240="",'汇总'!$B$4=""),"",I240/'汇总'!$B$4)</f>
      </c>
      <c r="K240" s="5">
        <f>IF(OR(E240="",F240="",G240=""),"",IF(E240=F240,"",ABS(G240-E240)/ABS(E240-F240)))</f>
      </c>
      <c r="L240" s="3"/>
      <c r="M240" s="3"/>
      <c r="N240" s="3">
        <f>IF(OR(E240="",H240="",L240=""),"",(L240-E240)*H240*IF(C240="做空",-1,1)-N(M240))</f>
      </c>
      <c r="O240" s="6">
        <f>IF(OR(N240="",I240=""),"",IF(I240=0,"",N240/I240))</f>
      </c>
      <c r="Q240" s="7"/>
      <c r="R240" s="7"/>
    </row>
    <row r="241">
      <c r="A241" s="2"/>
      <c r="E241" s="3"/>
      <c r="F241" s="3"/>
      <c r="G241" s="3"/>
      <c r="H241" s="13"/>
      <c r="I241" s="3">
        <f>IF(OR(E241="",F241="",H241=""),"",ABS(E241-F241)*H241)</f>
      </c>
      <c r="J241" s="4">
        <f>IF(OR(I241="",'汇总'!$B$4=""),"",I241/'汇总'!$B$4)</f>
      </c>
      <c r="K241" s="5">
        <f>IF(OR(E241="",F241="",G241=""),"",IF(E241=F241,"",ABS(G241-E241)/ABS(E241-F241)))</f>
      </c>
      <c r="L241" s="3"/>
      <c r="M241" s="3"/>
      <c r="N241" s="3">
        <f>IF(OR(E241="",H241="",L241=""),"",(L241-E241)*H241*IF(C241="做空",-1,1)-N(M241))</f>
      </c>
      <c r="O241" s="6">
        <f>IF(OR(N241="",I241=""),"",IF(I241=0,"",N241/I241))</f>
      </c>
      <c r="Q241" s="7"/>
      <c r="R241" s="7"/>
    </row>
    <row r="242">
      <c r="A242" s="2"/>
      <c r="E242" s="3"/>
      <c r="F242" s="3"/>
      <c r="G242" s="3"/>
      <c r="H242" s="13"/>
      <c r="I242" s="3">
        <f>IF(OR(E242="",F242="",H242=""),"",ABS(E242-F242)*H242)</f>
      </c>
      <c r="J242" s="4">
        <f>IF(OR(I242="",'汇总'!$B$4=""),"",I242/'汇总'!$B$4)</f>
      </c>
      <c r="K242" s="5">
        <f>IF(OR(E242="",F242="",G242=""),"",IF(E242=F242,"",ABS(G242-E242)/ABS(E242-F242)))</f>
      </c>
      <c r="L242" s="3"/>
      <c r="M242" s="3"/>
      <c r="N242" s="3">
        <f>IF(OR(E242="",H242="",L242=""),"",(L242-E242)*H242*IF(C242="做空",-1,1)-N(M242))</f>
      </c>
      <c r="O242" s="6">
        <f>IF(OR(N242="",I242=""),"",IF(I242=0,"",N242/I242))</f>
      </c>
      <c r="Q242" s="7"/>
      <c r="R242" s="7"/>
    </row>
    <row r="243">
      <c r="A243" s="2"/>
      <c r="E243" s="3"/>
      <c r="F243" s="3"/>
      <c r="G243" s="3"/>
      <c r="H243" s="13"/>
      <c r="I243" s="3">
        <f>IF(OR(E243="",F243="",H243=""),"",ABS(E243-F243)*H243)</f>
      </c>
      <c r="J243" s="4">
        <f>IF(OR(I243="",'汇总'!$B$4=""),"",I243/'汇总'!$B$4)</f>
      </c>
      <c r="K243" s="5">
        <f>IF(OR(E243="",F243="",G243=""),"",IF(E243=F243,"",ABS(G243-E243)/ABS(E243-F243)))</f>
      </c>
      <c r="L243" s="3"/>
      <c r="M243" s="3"/>
      <c r="N243" s="3">
        <f>IF(OR(E243="",H243="",L243=""),"",(L243-E243)*H243*IF(C243="做空",-1,1)-N(M243))</f>
      </c>
      <c r="O243" s="6">
        <f>IF(OR(N243="",I243=""),"",IF(I243=0,"",N243/I243))</f>
      </c>
      <c r="Q243" s="7"/>
      <c r="R243" s="7"/>
    </row>
    <row r="244">
      <c r="A244" s="2"/>
      <c r="E244" s="3"/>
      <c r="F244" s="3"/>
      <c r="G244" s="3"/>
      <c r="H244" s="13"/>
      <c r="I244" s="3">
        <f>IF(OR(E244="",F244="",H244=""),"",ABS(E244-F244)*H244)</f>
      </c>
      <c r="J244" s="4">
        <f>IF(OR(I244="",'汇总'!$B$4=""),"",I244/'汇总'!$B$4)</f>
      </c>
      <c r="K244" s="5">
        <f>IF(OR(E244="",F244="",G244=""),"",IF(E244=F244,"",ABS(G244-E244)/ABS(E244-F244)))</f>
      </c>
      <c r="L244" s="3"/>
      <c r="M244" s="3"/>
      <c r="N244" s="3">
        <f>IF(OR(E244="",H244="",L244=""),"",(L244-E244)*H244*IF(C244="做空",-1,1)-N(M244))</f>
      </c>
      <c r="O244" s="6">
        <f>IF(OR(N244="",I244=""),"",IF(I244=0,"",N244/I244))</f>
      </c>
      <c r="Q244" s="7"/>
      <c r="R244" s="7"/>
    </row>
    <row r="245">
      <c r="A245" s="2"/>
      <c r="E245" s="3"/>
      <c r="F245" s="3"/>
      <c r="G245" s="3"/>
      <c r="H245" s="13"/>
      <c r="I245" s="3">
        <f>IF(OR(E245="",F245="",H245=""),"",ABS(E245-F245)*H245)</f>
      </c>
      <c r="J245" s="4">
        <f>IF(OR(I245="",'汇总'!$B$4=""),"",I245/'汇总'!$B$4)</f>
      </c>
      <c r="K245" s="5">
        <f>IF(OR(E245="",F245="",G245=""),"",IF(E245=F245,"",ABS(G245-E245)/ABS(E245-F245)))</f>
      </c>
      <c r="L245" s="3"/>
      <c r="M245" s="3"/>
      <c r="N245" s="3">
        <f>IF(OR(E245="",H245="",L245=""),"",(L245-E245)*H245*IF(C245="做空",-1,1)-N(M245))</f>
      </c>
      <c r="O245" s="6">
        <f>IF(OR(N245="",I245=""),"",IF(I245=0,"",N245/I245))</f>
      </c>
      <c r="Q245" s="7"/>
      <c r="R245" s="7"/>
    </row>
    <row r="246">
      <c r="A246" s="2"/>
      <c r="E246" s="3"/>
      <c r="F246" s="3"/>
      <c r="G246" s="3"/>
      <c r="H246" s="13"/>
      <c r="I246" s="3">
        <f>IF(OR(E246="",F246="",H246=""),"",ABS(E246-F246)*H246)</f>
      </c>
      <c r="J246" s="4">
        <f>IF(OR(I246="",'汇总'!$B$4=""),"",I246/'汇总'!$B$4)</f>
      </c>
      <c r="K246" s="5">
        <f>IF(OR(E246="",F246="",G246=""),"",IF(E246=F246,"",ABS(G246-E246)/ABS(E246-F246)))</f>
      </c>
      <c r="L246" s="3"/>
      <c r="M246" s="3"/>
      <c r="N246" s="3">
        <f>IF(OR(E246="",H246="",L246=""),"",(L246-E246)*H246*IF(C246="做空",-1,1)-N(M246))</f>
      </c>
      <c r="O246" s="6">
        <f>IF(OR(N246="",I246=""),"",IF(I246=0,"",N246/I246))</f>
      </c>
      <c r="Q246" s="7"/>
      <c r="R246" s="7"/>
    </row>
    <row r="247">
      <c r="A247" s="2"/>
      <c r="E247" s="3"/>
      <c r="F247" s="3"/>
      <c r="G247" s="3"/>
      <c r="H247" s="13"/>
      <c r="I247" s="3">
        <f>IF(OR(E247="",F247="",H247=""),"",ABS(E247-F247)*H247)</f>
      </c>
      <c r="J247" s="4">
        <f>IF(OR(I247="",'汇总'!$B$4=""),"",I247/'汇总'!$B$4)</f>
      </c>
      <c r="K247" s="5">
        <f>IF(OR(E247="",F247="",G247=""),"",IF(E247=F247,"",ABS(G247-E247)/ABS(E247-F247)))</f>
      </c>
      <c r="L247" s="3"/>
      <c r="M247" s="3"/>
      <c r="N247" s="3">
        <f>IF(OR(E247="",H247="",L247=""),"",(L247-E247)*H247*IF(C247="做空",-1,1)-N(M247))</f>
      </c>
      <c r="O247" s="6">
        <f>IF(OR(N247="",I247=""),"",IF(I247=0,"",N247/I247))</f>
      </c>
      <c r="Q247" s="7"/>
      <c r="R247" s="7"/>
    </row>
    <row r="248">
      <c r="A248" s="2"/>
      <c r="E248" s="3"/>
      <c r="F248" s="3"/>
      <c r="G248" s="3"/>
      <c r="H248" s="13"/>
      <c r="I248" s="3">
        <f>IF(OR(E248="",F248="",H248=""),"",ABS(E248-F248)*H248)</f>
      </c>
      <c r="J248" s="4">
        <f>IF(OR(I248="",'汇总'!$B$4=""),"",I248/'汇总'!$B$4)</f>
      </c>
      <c r="K248" s="5">
        <f>IF(OR(E248="",F248="",G248=""),"",IF(E248=F248,"",ABS(G248-E248)/ABS(E248-F248)))</f>
      </c>
      <c r="L248" s="3"/>
      <c r="M248" s="3"/>
      <c r="N248" s="3">
        <f>IF(OR(E248="",H248="",L248=""),"",(L248-E248)*H248*IF(C248="做空",-1,1)-N(M248))</f>
      </c>
      <c r="O248" s="6">
        <f>IF(OR(N248="",I248=""),"",IF(I248=0,"",N248/I248))</f>
      </c>
      <c r="Q248" s="7"/>
      <c r="R248" s="7"/>
    </row>
    <row r="249">
      <c r="A249" s="2"/>
      <c r="E249" s="3"/>
      <c r="F249" s="3"/>
      <c r="G249" s="3"/>
      <c r="H249" s="13"/>
      <c r="I249" s="3">
        <f>IF(OR(E249="",F249="",H249=""),"",ABS(E249-F249)*H249)</f>
      </c>
      <c r="J249" s="4">
        <f>IF(OR(I249="",'汇总'!$B$4=""),"",I249/'汇总'!$B$4)</f>
      </c>
      <c r="K249" s="5">
        <f>IF(OR(E249="",F249="",G249=""),"",IF(E249=F249,"",ABS(G249-E249)/ABS(E249-F249)))</f>
      </c>
      <c r="L249" s="3"/>
      <c r="M249" s="3"/>
      <c r="N249" s="3">
        <f>IF(OR(E249="",H249="",L249=""),"",(L249-E249)*H249*IF(C249="做空",-1,1)-N(M249))</f>
      </c>
      <c r="O249" s="6">
        <f>IF(OR(N249="",I249=""),"",IF(I249=0,"",N249/I249))</f>
      </c>
      <c r="Q249" s="7"/>
      <c r="R249" s="7"/>
    </row>
    <row r="250">
      <c r="A250" s="2"/>
      <c r="E250" s="3"/>
      <c r="F250" s="3"/>
      <c r="G250" s="3"/>
      <c r="H250" s="13"/>
      <c r="I250" s="3">
        <f>IF(OR(E250="",F250="",H250=""),"",ABS(E250-F250)*H250)</f>
      </c>
      <c r="J250" s="4">
        <f>IF(OR(I250="",'汇总'!$B$4=""),"",I250/'汇总'!$B$4)</f>
      </c>
      <c r="K250" s="5">
        <f>IF(OR(E250="",F250="",G250=""),"",IF(E250=F250,"",ABS(G250-E250)/ABS(E250-F250)))</f>
      </c>
      <c r="L250" s="3"/>
      <c r="M250" s="3"/>
      <c r="N250" s="3">
        <f>IF(OR(E250="",H250="",L250=""),"",(L250-E250)*H250*IF(C250="做空",-1,1)-N(M250))</f>
      </c>
      <c r="O250" s="6">
        <f>IF(OR(N250="",I250=""),"",IF(I250=0,"",N250/I250))</f>
      </c>
      <c r="Q250" s="7"/>
      <c r="R250" s="7"/>
    </row>
    <row r="251">
      <c r="A251" s="2"/>
      <c r="E251" s="3"/>
      <c r="F251" s="3"/>
      <c r="G251" s="3"/>
      <c r="H251" s="13"/>
      <c r="I251" s="3">
        <f>IF(OR(E251="",F251="",H251=""),"",ABS(E251-F251)*H251)</f>
      </c>
      <c r="J251" s="4">
        <f>IF(OR(I251="",'汇总'!$B$4=""),"",I251/'汇总'!$B$4)</f>
      </c>
      <c r="K251" s="5">
        <f>IF(OR(E251="",F251="",G251=""),"",IF(E251=F251,"",ABS(G251-E251)/ABS(E251-F251)))</f>
      </c>
      <c r="L251" s="3"/>
      <c r="M251" s="3"/>
      <c r="N251" s="3">
        <f>IF(OR(E251="",H251="",L251=""),"",(L251-E251)*H251*IF(C251="做空",-1,1)-N(M251))</f>
      </c>
      <c r="O251" s="6">
        <f>IF(OR(N251="",I251=""),"",IF(I251=0,"",N251/I251))</f>
      </c>
      <c r="Q251" s="7"/>
      <c r="R251" s="7"/>
    </row>
    <row r="252">
      <c r="A252" s="2"/>
      <c r="E252" s="3"/>
      <c r="F252" s="3"/>
      <c r="G252" s="3"/>
      <c r="H252" s="13"/>
      <c r="I252" s="3">
        <f>IF(OR(E252="",F252="",H252=""),"",ABS(E252-F252)*H252)</f>
      </c>
      <c r="J252" s="4">
        <f>IF(OR(I252="",'汇总'!$B$4=""),"",I252/'汇总'!$B$4)</f>
      </c>
      <c r="K252" s="5">
        <f>IF(OR(E252="",F252="",G252=""),"",IF(E252=F252,"",ABS(G252-E252)/ABS(E252-F252)))</f>
      </c>
      <c r="L252" s="3"/>
      <c r="M252" s="3"/>
      <c r="N252" s="3">
        <f>IF(OR(E252="",H252="",L252=""),"",(L252-E252)*H252*IF(C252="做空",-1,1)-N(M252))</f>
      </c>
      <c r="O252" s="6">
        <f>IF(OR(N252="",I252=""),"",IF(I252=0,"",N252/I252))</f>
      </c>
      <c r="Q252" s="7"/>
      <c r="R252" s="7"/>
    </row>
    <row r="253">
      <c r="A253" s="2"/>
      <c r="E253" s="3"/>
      <c r="F253" s="3"/>
      <c r="G253" s="3"/>
      <c r="H253" s="13"/>
      <c r="I253" s="3">
        <f>IF(OR(E253="",F253="",H253=""),"",ABS(E253-F253)*H253)</f>
      </c>
      <c r="J253" s="4">
        <f>IF(OR(I253="",'汇总'!$B$4=""),"",I253/'汇总'!$B$4)</f>
      </c>
      <c r="K253" s="5">
        <f>IF(OR(E253="",F253="",G253=""),"",IF(E253=F253,"",ABS(G253-E253)/ABS(E253-F253)))</f>
      </c>
      <c r="L253" s="3"/>
      <c r="M253" s="3"/>
      <c r="N253" s="3">
        <f>IF(OR(E253="",H253="",L253=""),"",(L253-E253)*H253*IF(C253="做空",-1,1)-N(M253))</f>
      </c>
      <c r="O253" s="6">
        <f>IF(OR(N253="",I253=""),"",IF(I253=0,"",N253/I253))</f>
      </c>
      <c r="Q253" s="7"/>
      <c r="R253" s="7"/>
    </row>
    <row r="254">
      <c r="A254" s="2"/>
      <c r="E254" s="3"/>
      <c r="F254" s="3"/>
      <c r="G254" s="3"/>
      <c r="H254" s="13"/>
      <c r="I254" s="3">
        <f>IF(OR(E254="",F254="",H254=""),"",ABS(E254-F254)*H254)</f>
      </c>
      <c r="J254" s="4">
        <f>IF(OR(I254="",'汇总'!$B$4=""),"",I254/'汇总'!$B$4)</f>
      </c>
      <c r="K254" s="5">
        <f>IF(OR(E254="",F254="",G254=""),"",IF(E254=F254,"",ABS(G254-E254)/ABS(E254-F254)))</f>
      </c>
      <c r="L254" s="3"/>
      <c r="M254" s="3"/>
      <c r="N254" s="3">
        <f>IF(OR(E254="",H254="",L254=""),"",(L254-E254)*H254*IF(C254="做空",-1,1)-N(M254))</f>
      </c>
      <c r="O254" s="6">
        <f>IF(OR(N254="",I254=""),"",IF(I254=0,"",N254/I254))</f>
      </c>
      <c r="Q254" s="7"/>
      <c r="R254" s="7"/>
    </row>
    <row r="255">
      <c r="A255" s="2"/>
      <c r="E255" s="3"/>
      <c r="F255" s="3"/>
      <c r="G255" s="3"/>
      <c r="H255" s="13"/>
      <c r="I255" s="3">
        <f>IF(OR(E255="",F255="",H255=""),"",ABS(E255-F255)*H255)</f>
      </c>
      <c r="J255" s="4">
        <f>IF(OR(I255="",'汇总'!$B$4=""),"",I255/'汇总'!$B$4)</f>
      </c>
      <c r="K255" s="5">
        <f>IF(OR(E255="",F255="",G255=""),"",IF(E255=F255,"",ABS(G255-E255)/ABS(E255-F255)))</f>
      </c>
      <c r="L255" s="3"/>
      <c r="M255" s="3"/>
      <c r="N255" s="3">
        <f>IF(OR(E255="",H255="",L255=""),"",(L255-E255)*H255*IF(C255="做空",-1,1)-N(M255))</f>
      </c>
      <c r="O255" s="6">
        <f>IF(OR(N255="",I255=""),"",IF(I255=0,"",N255/I255))</f>
      </c>
      <c r="Q255" s="7"/>
      <c r="R255" s="7"/>
    </row>
    <row r="256">
      <c r="A256" s="2"/>
      <c r="E256" s="3"/>
      <c r="F256" s="3"/>
      <c r="G256" s="3"/>
      <c r="H256" s="13"/>
      <c r="I256" s="3">
        <f>IF(OR(E256="",F256="",H256=""),"",ABS(E256-F256)*H256)</f>
      </c>
      <c r="J256" s="4">
        <f>IF(OR(I256="",'汇总'!$B$4=""),"",I256/'汇总'!$B$4)</f>
      </c>
      <c r="K256" s="5">
        <f>IF(OR(E256="",F256="",G256=""),"",IF(E256=F256,"",ABS(G256-E256)/ABS(E256-F256)))</f>
      </c>
      <c r="L256" s="3"/>
      <c r="M256" s="3"/>
      <c r="N256" s="3">
        <f>IF(OR(E256="",H256="",L256=""),"",(L256-E256)*H256*IF(C256="做空",-1,1)-N(M256))</f>
      </c>
      <c r="O256" s="6">
        <f>IF(OR(N256="",I256=""),"",IF(I256=0,"",N256/I256))</f>
      </c>
      <c r="Q256" s="7"/>
      <c r="R256" s="7"/>
    </row>
    <row r="257">
      <c r="A257" s="2"/>
      <c r="E257" s="3"/>
      <c r="F257" s="3"/>
      <c r="G257" s="3"/>
      <c r="H257" s="13"/>
      <c r="I257" s="3">
        <f>IF(OR(E257="",F257="",H257=""),"",ABS(E257-F257)*H257)</f>
      </c>
      <c r="J257" s="4">
        <f>IF(OR(I257="",'汇总'!$B$4=""),"",I257/'汇总'!$B$4)</f>
      </c>
      <c r="K257" s="5">
        <f>IF(OR(E257="",F257="",G257=""),"",IF(E257=F257,"",ABS(G257-E257)/ABS(E257-F257)))</f>
      </c>
      <c r="L257" s="3"/>
      <c r="M257" s="3"/>
      <c r="N257" s="3">
        <f>IF(OR(E257="",H257="",L257=""),"",(L257-E257)*H257*IF(C257="做空",-1,1)-N(M257))</f>
      </c>
      <c r="O257" s="6">
        <f>IF(OR(N257="",I257=""),"",IF(I257=0,"",N257/I257))</f>
      </c>
      <c r="Q257" s="7"/>
      <c r="R257" s="7"/>
    </row>
    <row r="258">
      <c r="A258" s="2"/>
      <c r="E258" s="3"/>
      <c r="F258" s="3"/>
      <c r="G258" s="3"/>
      <c r="H258" s="13"/>
      <c r="I258" s="3">
        <f>IF(OR(E258="",F258="",H258=""),"",ABS(E258-F258)*H258)</f>
      </c>
      <c r="J258" s="4">
        <f>IF(OR(I258="",'汇总'!$B$4=""),"",I258/'汇总'!$B$4)</f>
      </c>
      <c r="K258" s="5">
        <f>IF(OR(E258="",F258="",G258=""),"",IF(E258=F258,"",ABS(G258-E258)/ABS(E258-F258)))</f>
      </c>
      <c r="L258" s="3"/>
      <c r="M258" s="3"/>
      <c r="N258" s="3">
        <f>IF(OR(E258="",H258="",L258=""),"",(L258-E258)*H258*IF(C258="做空",-1,1)-N(M258))</f>
      </c>
      <c r="O258" s="6">
        <f>IF(OR(N258="",I258=""),"",IF(I258=0,"",N258/I258))</f>
      </c>
      <c r="Q258" s="7"/>
      <c r="R258" s="7"/>
    </row>
    <row r="259">
      <c r="A259" s="2"/>
      <c r="E259" s="3"/>
      <c r="F259" s="3"/>
      <c r="G259" s="3"/>
      <c r="H259" s="13"/>
      <c r="I259" s="3">
        <f>IF(OR(E259="",F259="",H259=""),"",ABS(E259-F259)*H259)</f>
      </c>
      <c r="J259" s="4">
        <f>IF(OR(I259="",'汇总'!$B$4=""),"",I259/'汇总'!$B$4)</f>
      </c>
      <c r="K259" s="5">
        <f>IF(OR(E259="",F259="",G259=""),"",IF(E259=F259,"",ABS(G259-E259)/ABS(E259-F259)))</f>
      </c>
      <c r="L259" s="3"/>
      <c r="M259" s="3"/>
      <c r="N259" s="3">
        <f>IF(OR(E259="",H259="",L259=""),"",(L259-E259)*H259*IF(C259="做空",-1,1)-N(M259))</f>
      </c>
      <c r="O259" s="6">
        <f>IF(OR(N259="",I259=""),"",IF(I259=0,"",N259/I259))</f>
      </c>
      <c r="Q259" s="7"/>
      <c r="R259" s="7"/>
    </row>
    <row r="260">
      <c r="A260" s="2"/>
      <c r="E260" s="3"/>
      <c r="F260" s="3"/>
      <c r="G260" s="3"/>
      <c r="H260" s="13"/>
      <c r="I260" s="3">
        <f>IF(OR(E260="",F260="",H260=""),"",ABS(E260-F260)*H260)</f>
      </c>
      <c r="J260" s="4">
        <f>IF(OR(I260="",'汇总'!$B$4=""),"",I260/'汇总'!$B$4)</f>
      </c>
      <c r="K260" s="5">
        <f>IF(OR(E260="",F260="",G260=""),"",IF(E260=F260,"",ABS(G260-E260)/ABS(E260-F260)))</f>
      </c>
      <c r="L260" s="3"/>
      <c r="M260" s="3"/>
      <c r="N260" s="3">
        <f>IF(OR(E260="",H260="",L260=""),"",(L260-E260)*H260*IF(C260="做空",-1,1)-N(M260))</f>
      </c>
      <c r="O260" s="6">
        <f>IF(OR(N260="",I260=""),"",IF(I260=0,"",N260/I260))</f>
      </c>
      <c r="Q260" s="7"/>
      <c r="R260" s="7"/>
    </row>
    <row r="261">
      <c r="A261" s="2"/>
      <c r="E261" s="3"/>
      <c r="F261" s="3"/>
      <c r="G261" s="3"/>
      <c r="H261" s="13"/>
      <c r="I261" s="3">
        <f>IF(OR(E261="",F261="",H261=""),"",ABS(E261-F261)*H261)</f>
      </c>
      <c r="J261" s="4">
        <f>IF(OR(I261="",'汇总'!$B$4=""),"",I261/'汇总'!$B$4)</f>
      </c>
      <c r="K261" s="5">
        <f>IF(OR(E261="",F261="",G261=""),"",IF(E261=F261,"",ABS(G261-E261)/ABS(E261-F261)))</f>
      </c>
      <c r="L261" s="3"/>
      <c r="M261" s="3"/>
      <c r="N261" s="3">
        <f>IF(OR(E261="",H261="",L261=""),"",(L261-E261)*H261*IF(C261="做空",-1,1)-N(M261))</f>
      </c>
      <c r="O261" s="6">
        <f>IF(OR(N261="",I261=""),"",IF(I261=0,"",N261/I261))</f>
      </c>
      <c r="Q261" s="7"/>
      <c r="R261" s="7"/>
    </row>
    <row r="262">
      <c r="A262" s="2"/>
      <c r="E262" s="3"/>
      <c r="F262" s="3"/>
      <c r="G262" s="3"/>
      <c r="H262" s="13"/>
      <c r="I262" s="3">
        <f>IF(OR(E262="",F262="",H262=""),"",ABS(E262-F262)*H262)</f>
      </c>
      <c r="J262" s="4">
        <f>IF(OR(I262="",'汇总'!$B$4=""),"",I262/'汇总'!$B$4)</f>
      </c>
      <c r="K262" s="5">
        <f>IF(OR(E262="",F262="",G262=""),"",IF(E262=F262,"",ABS(G262-E262)/ABS(E262-F262)))</f>
      </c>
      <c r="L262" s="3"/>
      <c r="M262" s="3"/>
      <c r="N262" s="3">
        <f>IF(OR(E262="",H262="",L262=""),"",(L262-E262)*H262*IF(C262="做空",-1,1)-N(M262))</f>
      </c>
      <c r="O262" s="6">
        <f>IF(OR(N262="",I262=""),"",IF(I262=0,"",N262/I262))</f>
      </c>
      <c r="Q262" s="7"/>
      <c r="R262" s="7"/>
    </row>
    <row r="263">
      <c r="A263" s="2"/>
      <c r="E263" s="3"/>
      <c r="F263" s="3"/>
      <c r="G263" s="3"/>
      <c r="H263" s="13"/>
      <c r="I263" s="3">
        <f>IF(OR(E263="",F263="",H263=""),"",ABS(E263-F263)*H263)</f>
      </c>
      <c r="J263" s="4">
        <f>IF(OR(I263="",'汇总'!$B$4=""),"",I263/'汇总'!$B$4)</f>
      </c>
      <c r="K263" s="5">
        <f>IF(OR(E263="",F263="",G263=""),"",IF(E263=F263,"",ABS(G263-E263)/ABS(E263-F263)))</f>
      </c>
      <c r="L263" s="3"/>
      <c r="M263" s="3"/>
      <c r="N263" s="3">
        <f>IF(OR(E263="",H263="",L263=""),"",(L263-E263)*H263*IF(C263="做空",-1,1)-N(M263))</f>
      </c>
      <c r="O263" s="6">
        <f>IF(OR(N263="",I263=""),"",IF(I263=0,"",N263/I263))</f>
      </c>
      <c r="Q263" s="7"/>
      <c r="R263" s="7"/>
    </row>
    <row r="264">
      <c r="A264" s="2"/>
      <c r="E264" s="3"/>
      <c r="F264" s="3"/>
      <c r="G264" s="3"/>
      <c r="H264" s="13"/>
      <c r="I264" s="3">
        <f>IF(OR(E264="",F264="",H264=""),"",ABS(E264-F264)*H264)</f>
      </c>
      <c r="J264" s="4">
        <f>IF(OR(I264="",'汇总'!$B$4=""),"",I264/'汇总'!$B$4)</f>
      </c>
      <c r="K264" s="5">
        <f>IF(OR(E264="",F264="",G264=""),"",IF(E264=F264,"",ABS(G264-E264)/ABS(E264-F264)))</f>
      </c>
      <c r="L264" s="3"/>
      <c r="M264" s="3"/>
      <c r="N264" s="3">
        <f>IF(OR(E264="",H264="",L264=""),"",(L264-E264)*H264*IF(C264="做空",-1,1)-N(M264))</f>
      </c>
      <c r="O264" s="6">
        <f>IF(OR(N264="",I264=""),"",IF(I264=0,"",N264/I264))</f>
      </c>
      <c r="Q264" s="7"/>
      <c r="R264" s="7"/>
    </row>
    <row r="265">
      <c r="A265" s="2"/>
      <c r="E265" s="3"/>
      <c r="F265" s="3"/>
      <c r="G265" s="3"/>
      <c r="H265" s="13"/>
      <c r="I265" s="3">
        <f>IF(OR(E265="",F265="",H265=""),"",ABS(E265-F265)*H265)</f>
      </c>
      <c r="J265" s="4">
        <f>IF(OR(I265="",'汇总'!$B$4=""),"",I265/'汇总'!$B$4)</f>
      </c>
      <c r="K265" s="5">
        <f>IF(OR(E265="",F265="",G265=""),"",IF(E265=F265,"",ABS(G265-E265)/ABS(E265-F265)))</f>
      </c>
      <c r="L265" s="3"/>
      <c r="M265" s="3"/>
      <c r="N265" s="3">
        <f>IF(OR(E265="",H265="",L265=""),"",(L265-E265)*H265*IF(C265="做空",-1,1)-N(M265))</f>
      </c>
      <c r="O265" s="6">
        <f>IF(OR(N265="",I265=""),"",IF(I265=0,"",N265/I265))</f>
      </c>
      <c r="Q265" s="7"/>
      <c r="R265" s="7"/>
    </row>
    <row r="266">
      <c r="A266" s="2"/>
      <c r="E266" s="3"/>
      <c r="F266" s="3"/>
      <c r="G266" s="3"/>
      <c r="H266" s="13"/>
      <c r="I266" s="3">
        <f>IF(OR(E266="",F266="",H266=""),"",ABS(E266-F266)*H266)</f>
      </c>
      <c r="J266" s="4">
        <f>IF(OR(I266="",'汇总'!$B$4=""),"",I266/'汇总'!$B$4)</f>
      </c>
      <c r="K266" s="5">
        <f>IF(OR(E266="",F266="",G266=""),"",IF(E266=F266,"",ABS(G266-E266)/ABS(E266-F266)))</f>
      </c>
      <c r="L266" s="3"/>
      <c r="M266" s="3"/>
      <c r="N266" s="3">
        <f>IF(OR(E266="",H266="",L266=""),"",(L266-E266)*H266*IF(C266="做空",-1,1)-N(M266))</f>
      </c>
      <c r="O266" s="6">
        <f>IF(OR(N266="",I266=""),"",IF(I266=0,"",N266/I266))</f>
      </c>
      <c r="Q266" s="7"/>
      <c r="R266" s="7"/>
    </row>
    <row r="267">
      <c r="A267" s="2"/>
      <c r="E267" s="3"/>
      <c r="F267" s="3"/>
      <c r="G267" s="3"/>
      <c r="H267" s="13"/>
      <c r="I267" s="3">
        <f>IF(OR(E267="",F267="",H267=""),"",ABS(E267-F267)*H267)</f>
      </c>
      <c r="J267" s="4">
        <f>IF(OR(I267="",'汇总'!$B$4=""),"",I267/'汇总'!$B$4)</f>
      </c>
      <c r="K267" s="5">
        <f>IF(OR(E267="",F267="",G267=""),"",IF(E267=F267,"",ABS(G267-E267)/ABS(E267-F267)))</f>
      </c>
      <c r="L267" s="3"/>
      <c r="M267" s="3"/>
      <c r="N267" s="3">
        <f>IF(OR(E267="",H267="",L267=""),"",(L267-E267)*H267*IF(C267="做空",-1,1)-N(M267))</f>
      </c>
      <c r="O267" s="6">
        <f>IF(OR(N267="",I267=""),"",IF(I267=0,"",N267/I267))</f>
      </c>
      <c r="Q267" s="7"/>
      <c r="R267" s="7"/>
    </row>
    <row r="268">
      <c r="A268" s="2"/>
      <c r="E268" s="3"/>
      <c r="F268" s="3"/>
      <c r="G268" s="3"/>
      <c r="H268" s="13"/>
      <c r="I268" s="3">
        <f>IF(OR(E268="",F268="",H268=""),"",ABS(E268-F268)*H268)</f>
      </c>
      <c r="J268" s="4">
        <f>IF(OR(I268="",'汇总'!$B$4=""),"",I268/'汇总'!$B$4)</f>
      </c>
      <c r="K268" s="5">
        <f>IF(OR(E268="",F268="",G268=""),"",IF(E268=F268,"",ABS(G268-E268)/ABS(E268-F268)))</f>
      </c>
      <c r="L268" s="3"/>
      <c r="M268" s="3"/>
      <c r="N268" s="3">
        <f>IF(OR(E268="",H268="",L268=""),"",(L268-E268)*H268*IF(C268="做空",-1,1)-N(M268))</f>
      </c>
      <c r="O268" s="6">
        <f>IF(OR(N268="",I268=""),"",IF(I268=0,"",N268/I268))</f>
      </c>
      <c r="Q268" s="7"/>
      <c r="R268" s="7"/>
    </row>
    <row r="269">
      <c r="A269" s="2"/>
      <c r="E269" s="3"/>
      <c r="F269" s="3"/>
      <c r="G269" s="3"/>
      <c r="H269" s="13"/>
      <c r="I269" s="3">
        <f>IF(OR(E269="",F269="",H269=""),"",ABS(E269-F269)*H269)</f>
      </c>
      <c r="J269" s="4">
        <f>IF(OR(I269="",'汇总'!$B$4=""),"",I269/'汇总'!$B$4)</f>
      </c>
      <c r="K269" s="5">
        <f>IF(OR(E269="",F269="",G269=""),"",IF(E269=F269,"",ABS(G269-E269)/ABS(E269-F269)))</f>
      </c>
      <c r="L269" s="3"/>
      <c r="M269" s="3"/>
      <c r="N269" s="3">
        <f>IF(OR(E269="",H269="",L269=""),"",(L269-E269)*H269*IF(C269="做空",-1,1)-N(M269))</f>
      </c>
      <c r="O269" s="6">
        <f>IF(OR(N269="",I269=""),"",IF(I269=0,"",N269/I269))</f>
      </c>
      <c r="Q269" s="7"/>
      <c r="R269" s="7"/>
    </row>
    <row r="270">
      <c r="A270" s="2"/>
      <c r="E270" s="3"/>
      <c r="F270" s="3"/>
      <c r="G270" s="3"/>
      <c r="H270" s="13"/>
      <c r="I270" s="3">
        <f>IF(OR(E270="",F270="",H270=""),"",ABS(E270-F270)*H270)</f>
      </c>
      <c r="J270" s="4">
        <f>IF(OR(I270="",'汇总'!$B$4=""),"",I270/'汇总'!$B$4)</f>
      </c>
      <c r="K270" s="5">
        <f>IF(OR(E270="",F270="",G270=""),"",IF(E270=F270,"",ABS(G270-E270)/ABS(E270-F270)))</f>
      </c>
      <c r="L270" s="3"/>
      <c r="M270" s="3"/>
      <c r="N270" s="3">
        <f>IF(OR(E270="",H270="",L270=""),"",(L270-E270)*H270*IF(C270="做空",-1,1)-N(M270))</f>
      </c>
      <c r="O270" s="6">
        <f>IF(OR(N270="",I270=""),"",IF(I270=0,"",N270/I270))</f>
      </c>
      <c r="Q270" s="7"/>
      <c r="R270" s="7"/>
    </row>
    <row r="271">
      <c r="A271" s="2"/>
      <c r="E271" s="3"/>
      <c r="F271" s="3"/>
      <c r="G271" s="3"/>
      <c r="H271" s="13"/>
      <c r="I271" s="3">
        <f>IF(OR(E271="",F271="",H271=""),"",ABS(E271-F271)*H271)</f>
      </c>
      <c r="J271" s="4">
        <f>IF(OR(I271="",'汇总'!$B$4=""),"",I271/'汇总'!$B$4)</f>
      </c>
      <c r="K271" s="5">
        <f>IF(OR(E271="",F271="",G271=""),"",IF(E271=F271,"",ABS(G271-E271)/ABS(E271-F271)))</f>
      </c>
      <c r="L271" s="3"/>
      <c r="M271" s="3"/>
      <c r="N271" s="3">
        <f>IF(OR(E271="",H271="",L271=""),"",(L271-E271)*H271*IF(C271="做空",-1,1)-N(M271))</f>
      </c>
      <c r="O271" s="6">
        <f>IF(OR(N271="",I271=""),"",IF(I271=0,"",N271/I271))</f>
      </c>
      <c r="Q271" s="7"/>
      <c r="R271" s="7"/>
    </row>
    <row r="272">
      <c r="A272" s="2"/>
      <c r="E272" s="3"/>
      <c r="F272" s="3"/>
      <c r="G272" s="3"/>
      <c r="H272" s="13"/>
      <c r="I272" s="3">
        <f>IF(OR(E272="",F272="",H272=""),"",ABS(E272-F272)*H272)</f>
      </c>
      <c r="J272" s="4">
        <f>IF(OR(I272="",'汇总'!$B$4=""),"",I272/'汇总'!$B$4)</f>
      </c>
      <c r="K272" s="5">
        <f>IF(OR(E272="",F272="",G272=""),"",IF(E272=F272,"",ABS(G272-E272)/ABS(E272-F272)))</f>
      </c>
      <c r="L272" s="3"/>
      <c r="M272" s="3"/>
      <c r="N272" s="3">
        <f>IF(OR(E272="",H272="",L272=""),"",(L272-E272)*H272*IF(C272="做空",-1,1)-N(M272))</f>
      </c>
      <c r="O272" s="6">
        <f>IF(OR(N272="",I272=""),"",IF(I272=0,"",N272/I272))</f>
      </c>
      <c r="Q272" s="7"/>
      <c r="R272" s="7"/>
    </row>
    <row r="273">
      <c r="A273" s="2"/>
      <c r="E273" s="3"/>
      <c r="F273" s="3"/>
      <c r="G273" s="3"/>
      <c r="H273" s="13"/>
      <c r="I273" s="3">
        <f>IF(OR(E273="",F273="",H273=""),"",ABS(E273-F273)*H273)</f>
      </c>
      <c r="J273" s="4">
        <f>IF(OR(I273="",'汇总'!$B$4=""),"",I273/'汇总'!$B$4)</f>
      </c>
      <c r="K273" s="5">
        <f>IF(OR(E273="",F273="",G273=""),"",IF(E273=F273,"",ABS(G273-E273)/ABS(E273-F273)))</f>
      </c>
      <c r="L273" s="3"/>
      <c r="M273" s="3"/>
      <c r="N273" s="3">
        <f>IF(OR(E273="",H273="",L273=""),"",(L273-E273)*H273*IF(C273="做空",-1,1)-N(M273))</f>
      </c>
      <c r="O273" s="6">
        <f>IF(OR(N273="",I273=""),"",IF(I273=0,"",N273/I273))</f>
      </c>
      <c r="Q273" s="7"/>
      <c r="R273" s="7"/>
    </row>
    <row r="274">
      <c r="A274" s="2"/>
      <c r="E274" s="3"/>
      <c r="F274" s="3"/>
      <c r="G274" s="3"/>
      <c r="H274" s="13"/>
      <c r="I274" s="3">
        <f>IF(OR(E274="",F274="",H274=""),"",ABS(E274-F274)*H274)</f>
      </c>
      <c r="J274" s="4">
        <f>IF(OR(I274="",'汇总'!$B$4=""),"",I274/'汇总'!$B$4)</f>
      </c>
      <c r="K274" s="5">
        <f>IF(OR(E274="",F274="",G274=""),"",IF(E274=F274,"",ABS(G274-E274)/ABS(E274-F274)))</f>
      </c>
      <c r="L274" s="3"/>
      <c r="M274" s="3"/>
      <c r="N274" s="3">
        <f>IF(OR(E274="",H274="",L274=""),"",(L274-E274)*H274*IF(C274="做空",-1,1)-N(M274))</f>
      </c>
      <c r="O274" s="6">
        <f>IF(OR(N274="",I274=""),"",IF(I274=0,"",N274/I274))</f>
      </c>
      <c r="Q274" s="7"/>
      <c r="R274" s="7"/>
    </row>
    <row r="275">
      <c r="A275" s="2"/>
      <c r="E275" s="3"/>
      <c r="F275" s="3"/>
      <c r="G275" s="3"/>
      <c r="H275" s="13"/>
      <c r="I275" s="3">
        <f>IF(OR(E275="",F275="",H275=""),"",ABS(E275-F275)*H275)</f>
      </c>
      <c r="J275" s="4">
        <f>IF(OR(I275="",'汇总'!$B$4=""),"",I275/'汇总'!$B$4)</f>
      </c>
      <c r="K275" s="5">
        <f>IF(OR(E275="",F275="",G275=""),"",IF(E275=F275,"",ABS(G275-E275)/ABS(E275-F275)))</f>
      </c>
      <c r="L275" s="3"/>
      <c r="M275" s="3"/>
      <c r="N275" s="3">
        <f>IF(OR(E275="",H275="",L275=""),"",(L275-E275)*H275*IF(C275="做空",-1,1)-N(M275))</f>
      </c>
      <c r="O275" s="6">
        <f>IF(OR(N275="",I275=""),"",IF(I275=0,"",N275/I275))</f>
      </c>
      <c r="Q275" s="7"/>
      <c r="R275" s="7"/>
    </row>
    <row r="276">
      <c r="A276" s="2"/>
      <c r="E276" s="3"/>
      <c r="F276" s="3"/>
      <c r="G276" s="3"/>
      <c r="H276" s="13"/>
      <c r="I276" s="3">
        <f>IF(OR(E276="",F276="",H276=""),"",ABS(E276-F276)*H276)</f>
      </c>
      <c r="J276" s="4">
        <f>IF(OR(I276="",'汇总'!$B$4=""),"",I276/'汇总'!$B$4)</f>
      </c>
      <c r="K276" s="5">
        <f>IF(OR(E276="",F276="",G276=""),"",IF(E276=F276,"",ABS(G276-E276)/ABS(E276-F276)))</f>
      </c>
      <c r="L276" s="3"/>
      <c r="M276" s="3"/>
      <c r="N276" s="3">
        <f>IF(OR(E276="",H276="",L276=""),"",(L276-E276)*H276*IF(C276="做空",-1,1)-N(M276))</f>
      </c>
      <c r="O276" s="6">
        <f>IF(OR(N276="",I276=""),"",IF(I276=0,"",N276/I276))</f>
      </c>
      <c r="Q276" s="7"/>
      <c r="R276" s="7"/>
    </row>
    <row r="277">
      <c r="A277" s="2"/>
      <c r="E277" s="3"/>
      <c r="F277" s="3"/>
      <c r="G277" s="3"/>
      <c r="H277" s="13"/>
      <c r="I277" s="3">
        <f>IF(OR(E277="",F277="",H277=""),"",ABS(E277-F277)*H277)</f>
      </c>
      <c r="J277" s="4">
        <f>IF(OR(I277="",'汇总'!$B$4=""),"",I277/'汇总'!$B$4)</f>
      </c>
      <c r="K277" s="5">
        <f>IF(OR(E277="",F277="",G277=""),"",IF(E277=F277,"",ABS(G277-E277)/ABS(E277-F277)))</f>
      </c>
      <c r="L277" s="3"/>
      <c r="M277" s="3"/>
      <c r="N277" s="3">
        <f>IF(OR(E277="",H277="",L277=""),"",(L277-E277)*H277*IF(C277="做空",-1,1)-N(M277))</f>
      </c>
      <c r="O277" s="6">
        <f>IF(OR(N277="",I277=""),"",IF(I277=0,"",N277/I277))</f>
      </c>
      <c r="Q277" s="7"/>
      <c r="R277" s="7"/>
    </row>
    <row r="278">
      <c r="A278" s="2"/>
      <c r="E278" s="3"/>
      <c r="F278" s="3"/>
      <c r="G278" s="3"/>
      <c r="H278" s="13"/>
      <c r="I278" s="3">
        <f>IF(OR(E278="",F278="",H278=""),"",ABS(E278-F278)*H278)</f>
      </c>
      <c r="J278" s="4">
        <f>IF(OR(I278="",'汇总'!$B$4=""),"",I278/'汇总'!$B$4)</f>
      </c>
      <c r="K278" s="5">
        <f>IF(OR(E278="",F278="",G278=""),"",IF(E278=F278,"",ABS(G278-E278)/ABS(E278-F278)))</f>
      </c>
      <c r="L278" s="3"/>
      <c r="M278" s="3"/>
      <c r="N278" s="3">
        <f>IF(OR(E278="",H278="",L278=""),"",(L278-E278)*H278*IF(C278="做空",-1,1)-N(M278))</f>
      </c>
      <c r="O278" s="6">
        <f>IF(OR(N278="",I278=""),"",IF(I278=0,"",N278/I278))</f>
      </c>
      <c r="Q278" s="7"/>
      <c r="R278" s="7"/>
    </row>
    <row r="279">
      <c r="A279" s="2"/>
      <c r="E279" s="3"/>
      <c r="F279" s="3"/>
      <c r="G279" s="3"/>
      <c r="H279" s="13"/>
      <c r="I279" s="3">
        <f>IF(OR(E279="",F279="",H279=""),"",ABS(E279-F279)*H279)</f>
      </c>
      <c r="J279" s="4">
        <f>IF(OR(I279="",'汇总'!$B$4=""),"",I279/'汇总'!$B$4)</f>
      </c>
      <c r="K279" s="5">
        <f>IF(OR(E279="",F279="",G279=""),"",IF(E279=F279,"",ABS(G279-E279)/ABS(E279-F279)))</f>
      </c>
      <c r="L279" s="3"/>
      <c r="M279" s="3"/>
      <c r="N279" s="3">
        <f>IF(OR(E279="",H279="",L279=""),"",(L279-E279)*H279*IF(C279="做空",-1,1)-N(M279))</f>
      </c>
      <c r="O279" s="6">
        <f>IF(OR(N279="",I279=""),"",IF(I279=0,"",N279/I279))</f>
      </c>
      <c r="Q279" s="7"/>
      <c r="R279" s="7"/>
    </row>
    <row r="280">
      <c r="A280" s="2"/>
      <c r="E280" s="3"/>
      <c r="F280" s="3"/>
      <c r="G280" s="3"/>
      <c r="H280" s="13"/>
      <c r="I280" s="3">
        <f>IF(OR(E280="",F280="",H280=""),"",ABS(E280-F280)*H280)</f>
      </c>
      <c r="J280" s="4">
        <f>IF(OR(I280="",'汇总'!$B$4=""),"",I280/'汇总'!$B$4)</f>
      </c>
      <c r="K280" s="5">
        <f>IF(OR(E280="",F280="",G280=""),"",IF(E280=F280,"",ABS(G280-E280)/ABS(E280-F280)))</f>
      </c>
      <c r="L280" s="3"/>
      <c r="M280" s="3"/>
      <c r="N280" s="3">
        <f>IF(OR(E280="",H280="",L280=""),"",(L280-E280)*H280*IF(C280="做空",-1,1)-N(M280))</f>
      </c>
      <c r="O280" s="6">
        <f>IF(OR(N280="",I280=""),"",IF(I280=0,"",N280/I280))</f>
      </c>
      <c r="Q280" s="7"/>
      <c r="R280" s="7"/>
    </row>
    <row r="281">
      <c r="A281" s="2"/>
      <c r="E281" s="3"/>
      <c r="F281" s="3"/>
      <c r="G281" s="3"/>
      <c r="H281" s="13"/>
      <c r="I281" s="3">
        <f>IF(OR(E281="",F281="",H281=""),"",ABS(E281-F281)*H281)</f>
      </c>
      <c r="J281" s="4">
        <f>IF(OR(I281="",'汇总'!$B$4=""),"",I281/'汇总'!$B$4)</f>
      </c>
      <c r="K281" s="5">
        <f>IF(OR(E281="",F281="",G281=""),"",IF(E281=F281,"",ABS(G281-E281)/ABS(E281-F281)))</f>
      </c>
      <c r="L281" s="3"/>
      <c r="M281" s="3"/>
      <c r="N281" s="3">
        <f>IF(OR(E281="",H281="",L281=""),"",(L281-E281)*H281*IF(C281="做空",-1,1)-N(M281))</f>
      </c>
      <c r="O281" s="6">
        <f>IF(OR(N281="",I281=""),"",IF(I281=0,"",N281/I281))</f>
      </c>
      <c r="Q281" s="7"/>
      <c r="R281" s="7"/>
    </row>
    <row r="282">
      <c r="A282" s="2"/>
      <c r="E282" s="3"/>
      <c r="F282" s="3"/>
      <c r="G282" s="3"/>
      <c r="H282" s="13"/>
      <c r="I282" s="3">
        <f>IF(OR(E282="",F282="",H282=""),"",ABS(E282-F282)*H282)</f>
      </c>
      <c r="J282" s="4">
        <f>IF(OR(I282="",'汇总'!$B$4=""),"",I282/'汇总'!$B$4)</f>
      </c>
      <c r="K282" s="5">
        <f>IF(OR(E282="",F282="",G282=""),"",IF(E282=F282,"",ABS(G282-E282)/ABS(E282-F282)))</f>
      </c>
      <c r="L282" s="3"/>
      <c r="M282" s="3"/>
      <c r="N282" s="3">
        <f>IF(OR(E282="",H282="",L282=""),"",(L282-E282)*H282*IF(C282="做空",-1,1)-N(M282))</f>
      </c>
      <c r="O282" s="6">
        <f>IF(OR(N282="",I282=""),"",IF(I282=0,"",N282/I282))</f>
      </c>
      <c r="Q282" s="7"/>
      <c r="R282" s="7"/>
    </row>
    <row r="283">
      <c r="A283" s="2"/>
      <c r="E283" s="3"/>
      <c r="F283" s="3"/>
      <c r="G283" s="3"/>
      <c r="H283" s="13"/>
      <c r="I283" s="3">
        <f>IF(OR(E283="",F283="",H283=""),"",ABS(E283-F283)*H283)</f>
      </c>
      <c r="J283" s="4">
        <f>IF(OR(I283="",'汇总'!$B$4=""),"",I283/'汇总'!$B$4)</f>
      </c>
      <c r="K283" s="5">
        <f>IF(OR(E283="",F283="",G283=""),"",IF(E283=F283,"",ABS(G283-E283)/ABS(E283-F283)))</f>
      </c>
      <c r="L283" s="3"/>
      <c r="M283" s="3"/>
      <c r="N283" s="3">
        <f>IF(OR(E283="",H283="",L283=""),"",(L283-E283)*H283*IF(C283="做空",-1,1)-N(M283))</f>
      </c>
      <c r="O283" s="6">
        <f>IF(OR(N283="",I283=""),"",IF(I283=0,"",N283/I283))</f>
      </c>
      <c r="Q283" s="7"/>
      <c r="R283" s="7"/>
    </row>
    <row r="284">
      <c r="A284" s="2"/>
      <c r="E284" s="3"/>
      <c r="F284" s="3"/>
      <c r="G284" s="3"/>
      <c r="H284" s="13"/>
      <c r="I284" s="3">
        <f>IF(OR(E284="",F284="",H284=""),"",ABS(E284-F284)*H284)</f>
      </c>
      <c r="J284" s="4">
        <f>IF(OR(I284="",'汇总'!$B$4=""),"",I284/'汇总'!$B$4)</f>
      </c>
      <c r="K284" s="5">
        <f>IF(OR(E284="",F284="",G284=""),"",IF(E284=F284,"",ABS(G284-E284)/ABS(E284-F284)))</f>
      </c>
      <c r="L284" s="3"/>
      <c r="M284" s="3"/>
      <c r="N284" s="3">
        <f>IF(OR(E284="",H284="",L284=""),"",(L284-E284)*H284*IF(C284="做空",-1,1)-N(M284))</f>
      </c>
      <c r="O284" s="6">
        <f>IF(OR(N284="",I284=""),"",IF(I284=0,"",N284/I284))</f>
      </c>
      <c r="Q284" s="7"/>
      <c r="R284" s="7"/>
    </row>
    <row r="285">
      <c r="A285" s="2"/>
      <c r="E285" s="3"/>
      <c r="F285" s="3"/>
      <c r="G285" s="3"/>
      <c r="H285" s="13"/>
      <c r="I285" s="3">
        <f>IF(OR(E285="",F285="",H285=""),"",ABS(E285-F285)*H285)</f>
      </c>
      <c r="J285" s="4">
        <f>IF(OR(I285="",'汇总'!$B$4=""),"",I285/'汇总'!$B$4)</f>
      </c>
      <c r="K285" s="5">
        <f>IF(OR(E285="",F285="",G285=""),"",IF(E285=F285,"",ABS(G285-E285)/ABS(E285-F285)))</f>
      </c>
      <c r="L285" s="3"/>
      <c r="M285" s="3"/>
      <c r="N285" s="3">
        <f>IF(OR(E285="",H285="",L285=""),"",(L285-E285)*H285*IF(C285="做空",-1,1)-N(M285))</f>
      </c>
      <c r="O285" s="6">
        <f>IF(OR(N285="",I285=""),"",IF(I285=0,"",N285/I285))</f>
      </c>
      <c r="Q285" s="7"/>
      <c r="R285" s="7"/>
    </row>
    <row r="286">
      <c r="A286" s="2"/>
      <c r="E286" s="3"/>
      <c r="F286" s="3"/>
      <c r="G286" s="3"/>
      <c r="H286" s="13"/>
      <c r="I286" s="3">
        <f>IF(OR(E286="",F286="",H286=""),"",ABS(E286-F286)*H286)</f>
      </c>
      <c r="J286" s="4">
        <f>IF(OR(I286="",'汇总'!$B$4=""),"",I286/'汇总'!$B$4)</f>
      </c>
      <c r="K286" s="5">
        <f>IF(OR(E286="",F286="",G286=""),"",IF(E286=F286,"",ABS(G286-E286)/ABS(E286-F286)))</f>
      </c>
      <c r="L286" s="3"/>
      <c r="M286" s="3"/>
      <c r="N286" s="3">
        <f>IF(OR(E286="",H286="",L286=""),"",(L286-E286)*H286*IF(C286="做空",-1,1)-N(M286))</f>
      </c>
      <c r="O286" s="6">
        <f>IF(OR(N286="",I286=""),"",IF(I286=0,"",N286/I286))</f>
      </c>
      <c r="Q286" s="7"/>
      <c r="R286" s="7"/>
    </row>
    <row r="287">
      <c r="A287" s="2"/>
      <c r="E287" s="3"/>
      <c r="F287" s="3"/>
      <c r="G287" s="3"/>
      <c r="H287" s="13"/>
      <c r="I287" s="3">
        <f>IF(OR(E287="",F287="",H287=""),"",ABS(E287-F287)*H287)</f>
      </c>
      <c r="J287" s="4">
        <f>IF(OR(I287="",'汇总'!$B$4=""),"",I287/'汇总'!$B$4)</f>
      </c>
      <c r="K287" s="5">
        <f>IF(OR(E287="",F287="",G287=""),"",IF(E287=F287,"",ABS(G287-E287)/ABS(E287-F287)))</f>
      </c>
      <c r="L287" s="3"/>
      <c r="M287" s="3"/>
      <c r="N287" s="3">
        <f>IF(OR(E287="",H287="",L287=""),"",(L287-E287)*H287*IF(C287="做空",-1,1)-N(M287))</f>
      </c>
      <c r="O287" s="6">
        <f>IF(OR(N287="",I287=""),"",IF(I287=0,"",N287/I287))</f>
      </c>
      <c r="Q287" s="7"/>
      <c r="R287" s="7"/>
    </row>
    <row r="288">
      <c r="A288" s="2"/>
      <c r="E288" s="3"/>
      <c r="F288" s="3"/>
      <c r="G288" s="3"/>
      <c r="H288" s="13"/>
      <c r="I288" s="3">
        <f>IF(OR(E288="",F288="",H288=""),"",ABS(E288-F288)*H288)</f>
      </c>
      <c r="J288" s="4">
        <f>IF(OR(I288="",'汇总'!$B$4=""),"",I288/'汇总'!$B$4)</f>
      </c>
      <c r="K288" s="5">
        <f>IF(OR(E288="",F288="",G288=""),"",IF(E288=F288,"",ABS(G288-E288)/ABS(E288-F288)))</f>
      </c>
      <c r="L288" s="3"/>
      <c r="M288" s="3"/>
      <c r="N288" s="3">
        <f>IF(OR(E288="",H288="",L288=""),"",(L288-E288)*H288*IF(C288="做空",-1,1)-N(M288))</f>
      </c>
      <c r="O288" s="6">
        <f>IF(OR(N288="",I288=""),"",IF(I288=0,"",N288/I288))</f>
      </c>
      <c r="Q288" s="7"/>
      <c r="R288" s="7"/>
    </row>
    <row r="289">
      <c r="A289" s="2"/>
      <c r="E289" s="3"/>
      <c r="F289" s="3"/>
      <c r="G289" s="3"/>
      <c r="H289" s="13"/>
      <c r="I289" s="3">
        <f>IF(OR(E289="",F289="",H289=""),"",ABS(E289-F289)*H289)</f>
      </c>
      <c r="J289" s="4">
        <f>IF(OR(I289="",'汇总'!$B$4=""),"",I289/'汇总'!$B$4)</f>
      </c>
      <c r="K289" s="5">
        <f>IF(OR(E289="",F289="",G289=""),"",IF(E289=F289,"",ABS(G289-E289)/ABS(E289-F289)))</f>
      </c>
      <c r="L289" s="3"/>
      <c r="M289" s="3"/>
      <c r="N289" s="3">
        <f>IF(OR(E289="",H289="",L289=""),"",(L289-E289)*H289*IF(C289="做空",-1,1)-N(M289))</f>
      </c>
      <c r="O289" s="6">
        <f>IF(OR(N289="",I289=""),"",IF(I289=0,"",N289/I289))</f>
      </c>
      <c r="Q289" s="7"/>
      <c r="R289" s="7"/>
    </row>
    <row r="290">
      <c r="A290" s="2"/>
      <c r="E290" s="3"/>
      <c r="F290" s="3"/>
      <c r="G290" s="3"/>
      <c r="H290" s="13"/>
      <c r="I290" s="3">
        <f>IF(OR(E290="",F290="",H290=""),"",ABS(E290-F290)*H290)</f>
      </c>
      <c r="J290" s="4">
        <f>IF(OR(I290="",'汇总'!$B$4=""),"",I290/'汇总'!$B$4)</f>
      </c>
      <c r="K290" s="5">
        <f>IF(OR(E290="",F290="",G290=""),"",IF(E290=F290,"",ABS(G290-E290)/ABS(E290-F290)))</f>
      </c>
      <c r="L290" s="3"/>
      <c r="M290" s="3"/>
      <c r="N290" s="3">
        <f>IF(OR(E290="",H290="",L290=""),"",(L290-E290)*H290*IF(C290="做空",-1,1)-N(M290))</f>
      </c>
      <c r="O290" s="6">
        <f>IF(OR(N290="",I290=""),"",IF(I290=0,"",N290/I290))</f>
      </c>
      <c r="Q290" s="7"/>
      <c r="R290" s="7"/>
    </row>
    <row r="291">
      <c r="A291" s="2"/>
      <c r="E291" s="3"/>
      <c r="F291" s="3"/>
      <c r="G291" s="3"/>
      <c r="H291" s="13"/>
      <c r="I291" s="3">
        <f>IF(OR(E291="",F291="",H291=""),"",ABS(E291-F291)*H291)</f>
      </c>
      <c r="J291" s="4">
        <f>IF(OR(I291="",'汇总'!$B$4=""),"",I291/'汇总'!$B$4)</f>
      </c>
      <c r="K291" s="5">
        <f>IF(OR(E291="",F291="",G291=""),"",IF(E291=F291,"",ABS(G291-E291)/ABS(E291-F291)))</f>
      </c>
      <c r="L291" s="3"/>
      <c r="M291" s="3"/>
      <c r="N291" s="3">
        <f>IF(OR(E291="",H291="",L291=""),"",(L291-E291)*H291*IF(C291="做空",-1,1)-N(M291))</f>
      </c>
      <c r="O291" s="6">
        <f>IF(OR(N291="",I291=""),"",IF(I291=0,"",N291/I291))</f>
      </c>
      <c r="Q291" s="7"/>
      <c r="R291" s="7"/>
    </row>
    <row r="292">
      <c r="A292" s="2"/>
      <c r="E292" s="3"/>
      <c r="F292" s="3"/>
      <c r="G292" s="3"/>
      <c r="H292" s="13"/>
      <c r="I292" s="3">
        <f>IF(OR(E292="",F292="",H292=""),"",ABS(E292-F292)*H292)</f>
      </c>
      <c r="J292" s="4">
        <f>IF(OR(I292="",'汇总'!$B$4=""),"",I292/'汇总'!$B$4)</f>
      </c>
      <c r="K292" s="5">
        <f>IF(OR(E292="",F292="",G292=""),"",IF(E292=F292,"",ABS(G292-E292)/ABS(E292-F292)))</f>
      </c>
      <c r="L292" s="3"/>
      <c r="M292" s="3"/>
      <c r="N292" s="3">
        <f>IF(OR(E292="",H292="",L292=""),"",(L292-E292)*H292*IF(C292="做空",-1,1)-N(M292))</f>
      </c>
      <c r="O292" s="6">
        <f>IF(OR(N292="",I292=""),"",IF(I292=0,"",N292/I292))</f>
      </c>
      <c r="Q292" s="7"/>
      <c r="R292" s="7"/>
    </row>
    <row r="293">
      <c r="A293" s="2"/>
      <c r="E293" s="3"/>
      <c r="F293" s="3"/>
      <c r="G293" s="3"/>
      <c r="H293" s="13"/>
      <c r="I293" s="3">
        <f>IF(OR(E293="",F293="",H293=""),"",ABS(E293-F293)*H293)</f>
      </c>
      <c r="J293" s="4">
        <f>IF(OR(I293="",'汇总'!$B$4=""),"",I293/'汇总'!$B$4)</f>
      </c>
      <c r="K293" s="5">
        <f>IF(OR(E293="",F293="",G293=""),"",IF(E293=F293,"",ABS(G293-E293)/ABS(E293-F293)))</f>
      </c>
      <c r="L293" s="3"/>
      <c r="M293" s="3"/>
      <c r="N293" s="3">
        <f>IF(OR(E293="",H293="",L293=""),"",(L293-E293)*H293*IF(C293="做空",-1,1)-N(M293))</f>
      </c>
      <c r="O293" s="6">
        <f>IF(OR(N293="",I293=""),"",IF(I293=0,"",N293/I293))</f>
      </c>
      <c r="Q293" s="7"/>
      <c r="R293" s="7"/>
    </row>
    <row r="294">
      <c r="A294" s="2"/>
      <c r="E294" s="3"/>
      <c r="F294" s="3"/>
      <c r="G294" s="3"/>
      <c r="H294" s="13"/>
      <c r="I294" s="3">
        <f>IF(OR(E294="",F294="",H294=""),"",ABS(E294-F294)*H294)</f>
      </c>
      <c r="J294" s="4">
        <f>IF(OR(I294="",'汇总'!$B$4=""),"",I294/'汇总'!$B$4)</f>
      </c>
      <c r="K294" s="5">
        <f>IF(OR(E294="",F294="",G294=""),"",IF(E294=F294,"",ABS(G294-E294)/ABS(E294-F294)))</f>
      </c>
      <c r="L294" s="3"/>
      <c r="M294" s="3"/>
      <c r="N294" s="3">
        <f>IF(OR(E294="",H294="",L294=""),"",(L294-E294)*H294*IF(C294="做空",-1,1)-N(M294))</f>
      </c>
      <c r="O294" s="6">
        <f>IF(OR(N294="",I294=""),"",IF(I294=0,"",N294/I294))</f>
      </c>
      <c r="Q294" s="7"/>
      <c r="R294" s="7"/>
    </row>
    <row r="295">
      <c r="A295" s="2"/>
      <c r="E295" s="3"/>
      <c r="F295" s="3"/>
      <c r="G295" s="3"/>
      <c r="H295" s="13"/>
      <c r="I295" s="3">
        <f>IF(OR(E295="",F295="",H295=""),"",ABS(E295-F295)*H295)</f>
      </c>
      <c r="J295" s="4">
        <f>IF(OR(I295="",'汇总'!$B$4=""),"",I295/'汇总'!$B$4)</f>
      </c>
      <c r="K295" s="5">
        <f>IF(OR(E295="",F295="",G295=""),"",IF(E295=F295,"",ABS(G295-E295)/ABS(E295-F295)))</f>
      </c>
      <c r="L295" s="3"/>
      <c r="M295" s="3"/>
      <c r="N295" s="3">
        <f>IF(OR(E295="",H295="",L295=""),"",(L295-E295)*H295*IF(C295="做空",-1,1)-N(M295))</f>
      </c>
      <c r="O295" s="6">
        <f>IF(OR(N295="",I295=""),"",IF(I295=0,"",N295/I295))</f>
      </c>
      <c r="Q295" s="7"/>
      <c r="R295" s="7"/>
    </row>
    <row r="296">
      <c r="A296" s="2"/>
      <c r="E296" s="3"/>
      <c r="F296" s="3"/>
      <c r="G296" s="3"/>
      <c r="H296" s="13"/>
      <c r="I296" s="3">
        <f>IF(OR(E296="",F296="",H296=""),"",ABS(E296-F296)*H296)</f>
      </c>
      <c r="J296" s="4">
        <f>IF(OR(I296="",'汇总'!$B$4=""),"",I296/'汇总'!$B$4)</f>
      </c>
      <c r="K296" s="5">
        <f>IF(OR(E296="",F296="",G296=""),"",IF(E296=F296,"",ABS(G296-E296)/ABS(E296-F296)))</f>
      </c>
      <c r="L296" s="3"/>
      <c r="M296" s="3"/>
      <c r="N296" s="3">
        <f>IF(OR(E296="",H296="",L296=""),"",(L296-E296)*H296*IF(C296="做空",-1,1)-N(M296))</f>
      </c>
      <c r="O296" s="6">
        <f>IF(OR(N296="",I296=""),"",IF(I296=0,"",N296/I296))</f>
      </c>
      <c r="Q296" s="7"/>
      <c r="R296" s="7"/>
    </row>
    <row r="297">
      <c r="A297" s="2"/>
      <c r="E297" s="3"/>
      <c r="F297" s="3"/>
      <c r="G297" s="3"/>
      <c r="H297" s="13"/>
      <c r="I297" s="3">
        <f>IF(OR(E297="",F297="",H297=""),"",ABS(E297-F297)*H297)</f>
      </c>
      <c r="J297" s="4">
        <f>IF(OR(I297="",'汇总'!$B$4=""),"",I297/'汇总'!$B$4)</f>
      </c>
      <c r="K297" s="5">
        <f>IF(OR(E297="",F297="",G297=""),"",IF(E297=F297,"",ABS(G297-E297)/ABS(E297-F297)))</f>
      </c>
      <c r="L297" s="3"/>
      <c r="M297" s="3"/>
      <c r="N297" s="3">
        <f>IF(OR(E297="",H297="",L297=""),"",(L297-E297)*H297*IF(C297="做空",-1,1)-N(M297))</f>
      </c>
      <c r="O297" s="6">
        <f>IF(OR(N297="",I297=""),"",IF(I297=0,"",N297/I297))</f>
      </c>
      <c r="Q297" s="7"/>
      <c r="R297" s="7"/>
    </row>
    <row r="298">
      <c r="A298" s="2"/>
      <c r="E298" s="3"/>
      <c r="F298" s="3"/>
      <c r="G298" s="3"/>
      <c r="H298" s="13"/>
      <c r="I298" s="3">
        <f>IF(OR(E298="",F298="",H298=""),"",ABS(E298-F298)*H298)</f>
      </c>
      <c r="J298" s="4">
        <f>IF(OR(I298="",'汇总'!$B$4=""),"",I298/'汇总'!$B$4)</f>
      </c>
      <c r="K298" s="5">
        <f>IF(OR(E298="",F298="",G298=""),"",IF(E298=F298,"",ABS(G298-E298)/ABS(E298-F298)))</f>
      </c>
      <c r="L298" s="3"/>
      <c r="M298" s="3"/>
      <c r="N298" s="3">
        <f>IF(OR(E298="",H298="",L298=""),"",(L298-E298)*H298*IF(C298="做空",-1,1)-N(M298))</f>
      </c>
      <c r="O298" s="6">
        <f>IF(OR(N298="",I298=""),"",IF(I298=0,"",N298/I298))</f>
      </c>
      <c r="Q298" s="7"/>
      <c r="R298" s="7"/>
    </row>
    <row r="299">
      <c r="A299" s="2"/>
      <c r="E299" s="3"/>
      <c r="F299" s="3"/>
      <c r="G299" s="3"/>
      <c r="H299" s="13"/>
      <c r="I299" s="3">
        <f>IF(OR(E299="",F299="",H299=""),"",ABS(E299-F299)*H299)</f>
      </c>
      <c r="J299" s="4">
        <f>IF(OR(I299="",'汇总'!$B$4=""),"",I299/'汇总'!$B$4)</f>
      </c>
      <c r="K299" s="5">
        <f>IF(OR(E299="",F299="",G299=""),"",IF(E299=F299,"",ABS(G299-E299)/ABS(E299-F299)))</f>
      </c>
      <c r="L299" s="3"/>
      <c r="M299" s="3"/>
      <c r="N299" s="3">
        <f>IF(OR(E299="",H299="",L299=""),"",(L299-E299)*H299*IF(C299="做空",-1,1)-N(M299))</f>
      </c>
      <c r="O299" s="6">
        <f>IF(OR(N299="",I299=""),"",IF(I299=0,"",N299/I299))</f>
      </c>
      <c r="Q299" s="7"/>
      <c r="R299" s="7"/>
    </row>
    <row r="300">
      <c r="A300" s="2"/>
      <c r="E300" s="3"/>
      <c r="F300" s="3"/>
      <c r="G300" s="3"/>
      <c r="H300" s="13"/>
      <c r="I300" s="3">
        <f>IF(OR(E300="",F300="",H300=""),"",ABS(E300-F300)*H300)</f>
      </c>
      <c r="J300" s="4">
        <f>IF(OR(I300="",'汇总'!$B$4=""),"",I300/'汇总'!$B$4)</f>
      </c>
      <c r="K300" s="5">
        <f>IF(OR(E300="",F300="",G300=""),"",IF(E300=F300,"",ABS(G300-E300)/ABS(E300-F300)))</f>
      </c>
      <c r="L300" s="3"/>
      <c r="M300" s="3"/>
      <c r="N300" s="3">
        <f>IF(OR(E300="",H300="",L300=""),"",(L300-E300)*H300*IF(C300="做空",-1,1)-N(M300))</f>
      </c>
      <c r="O300" s="6">
        <f>IF(OR(N300="",I300=""),"",IF(I300=0,"",N300/I300))</f>
      </c>
      <c r="Q300" s="7"/>
      <c r="R300" s="7"/>
    </row>
    <row r="301">
      <c r="A301" s="2"/>
      <c r="E301" s="3"/>
      <c r="F301" s="3"/>
      <c r="G301" s="3"/>
      <c r="H301" s="13"/>
      <c r="I301" s="3">
        <f>IF(OR(E301="",F301="",H301=""),"",ABS(E301-F301)*H301)</f>
      </c>
      <c r="J301" s="4">
        <f>IF(OR(I301="",'汇总'!$B$4=""),"",I301/'汇总'!$B$4)</f>
      </c>
      <c r="K301" s="5">
        <f>IF(OR(E301="",F301="",G301=""),"",IF(E301=F301,"",ABS(G301-E301)/ABS(E301-F301)))</f>
      </c>
      <c r="L301" s="3"/>
      <c r="M301" s="3"/>
      <c r="N301" s="3">
        <f>IF(OR(E301="",H301="",L301=""),"",(L301-E301)*H301*IF(C301="做空",-1,1)-N(M301))</f>
      </c>
      <c r="O301" s="6">
        <f>IF(OR(N301="",I301=""),"",IF(I301=0,"",N301/I301))</f>
      </c>
      <c r="Q301" s="7"/>
      <c r="R301" s="7"/>
    </row>
    <row r="302">
      <c r="A302" s="2"/>
      <c r="E302" s="3"/>
      <c r="F302" s="3"/>
      <c r="G302" s="3"/>
      <c r="H302" s="13"/>
      <c r="I302" s="3">
        <f>IF(OR(E302="",F302="",H302=""),"",ABS(E302-F302)*H302)</f>
      </c>
      <c r="J302" s="4">
        <f>IF(OR(I302="",'汇总'!$B$4=""),"",I302/'汇总'!$B$4)</f>
      </c>
      <c r="K302" s="5">
        <f>IF(OR(E302="",F302="",G302=""),"",IF(E302=F302,"",ABS(G302-E302)/ABS(E302-F302)))</f>
      </c>
      <c r="L302" s="3"/>
      <c r="M302" s="3"/>
      <c r="N302" s="3">
        <f>IF(OR(E302="",H302="",L302=""),"",(L302-E302)*H302*IF(C302="做空",-1,1)-N(M302))</f>
      </c>
      <c r="O302" s="6">
        <f>IF(OR(N302="",I302=""),"",IF(I302=0,"",N302/I302))</f>
      </c>
      <c r="Q302" s="7"/>
      <c r="R302" s="7"/>
    </row>
    <row r="303">
      <c r="A303" s="2"/>
      <c r="E303" s="3"/>
      <c r="F303" s="3"/>
      <c r="G303" s="3"/>
      <c r="H303" s="13"/>
      <c r="I303" s="3">
        <f>IF(OR(E303="",F303="",H303=""),"",ABS(E303-F303)*H303)</f>
      </c>
      <c r="J303" s="4">
        <f>IF(OR(I303="",'汇总'!$B$4=""),"",I303/'汇总'!$B$4)</f>
      </c>
      <c r="K303" s="5">
        <f>IF(OR(E303="",F303="",G303=""),"",IF(E303=F303,"",ABS(G303-E303)/ABS(E303-F303)))</f>
      </c>
      <c r="L303" s="3"/>
      <c r="M303" s="3"/>
      <c r="N303" s="3">
        <f>IF(OR(E303="",H303="",L303=""),"",(L303-E303)*H303*IF(C303="做空",-1,1)-N(M303))</f>
      </c>
      <c r="O303" s="6">
        <f>IF(OR(N303="",I303=""),"",IF(I303=0,"",N303/I303))</f>
      </c>
      <c r="Q303" s="7"/>
      <c r="R303" s="7"/>
    </row>
    <row r="304">
      <c r="A304" s="2"/>
      <c r="E304" s="3"/>
      <c r="F304" s="3"/>
      <c r="G304" s="3"/>
      <c r="H304" s="13"/>
      <c r="I304" s="3">
        <f>IF(OR(E304="",F304="",H304=""),"",ABS(E304-F304)*H304)</f>
      </c>
      <c r="J304" s="4">
        <f>IF(OR(I304="",'汇总'!$B$4=""),"",I304/'汇总'!$B$4)</f>
      </c>
      <c r="K304" s="5">
        <f>IF(OR(E304="",F304="",G304=""),"",IF(E304=F304,"",ABS(G304-E304)/ABS(E304-F304)))</f>
      </c>
      <c r="L304" s="3"/>
      <c r="M304" s="3"/>
      <c r="N304" s="3">
        <f>IF(OR(E304="",H304="",L304=""),"",(L304-E304)*H304*IF(C304="做空",-1,1)-N(M304))</f>
      </c>
      <c r="O304" s="6">
        <f>IF(OR(N304="",I304=""),"",IF(I304=0,"",N304/I304))</f>
      </c>
      <c r="Q304" s="7"/>
      <c r="R304" s="7"/>
    </row>
    <row r="305">
      <c r="A305" s="2"/>
      <c r="E305" s="3"/>
      <c r="F305" s="3"/>
      <c r="G305" s="3"/>
      <c r="H305" s="13"/>
      <c r="I305" s="3">
        <f>IF(OR(E305="",F305="",H305=""),"",ABS(E305-F305)*H305)</f>
      </c>
      <c r="J305" s="4">
        <f>IF(OR(I305="",'汇总'!$B$4=""),"",I305/'汇总'!$B$4)</f>
      </c>
      <c r="K305" s="5">
        <f>IF(OR(E305="",F305="",G305=""),"",IF(E305=F305,"",ABS(G305-E305)/ABS(E305-F305)))</f>
      </c>
      <c r="L305" s="3"/>
      <c r="M305" s="3"/>
      <c r="N305" s="3">
        <f>IF(OR(E305="",H305="",L305=""),"",(L305-E305)*H305*IF(C305="做空",-1,1)-N(M305))</f>
      </c>
      <c r="O305" s="6">
        <f>IF(OR(N305="",I305=""),"",IF(I305=0,"",N305/I305))</f>
      </c>
      <c r="Q305" s="7"/>
      <c r="R305" s="7"/>
    </row>
    <row r="306">
      <c r="A306" s="2"/>
      <c r="E306" s="3"/>
      <c r="F306" s="3"/>
      <c r="G306" s="3"/>
      <c r="H306" s="13"/>
      <c r="I306" s="3">
        <f>IF(OR(E306="",F306="",H306=""),"",ABS(E306-F306)*H306)</f>
      </c>
      <c r="J306" s="4">
        <f>IF(OR(I306="",'汇总'!$B$4=""),"",I306/'汇总'!$B$4)</f>
      </c>
      <c r="K306" s="5">
        <f>IF(OR(E306="",F306="",G306=""),"",IF(E306=F306,"",ABS(G306-E306)/ABS(E306-F306)))</f>
      </c>
      <c r="L306" s="3"/>
      <c r="M306" s="3"/>
      <c r="N306" s="3">
        <f>IF(OR(E306="",H306="",L306=""),"",(L306-E306)*H306*IF(C306="做空",-1,1)-N(M306))</f>
      </c>
      <c r="O306" s="6">
        <f>IF(OR(N306="",I306=""),"",IF(I306=0,"",N306/I306))</f>
      </c>
      <c r="Q306" s="7"/>
      <c r="R306" s="7"/>
    </row>
    <row r="307">
      <c r="A307" s="2"/>
      <c r="E307" s="3"/>
      <c r="F307" s="3"/>
      <c r="G307" s="3"/>
      <c r="H307" s="13"/>
      <c r="I307" s="3">
        <f>IF(OR(E307="",F307="",H307=""),"",ABS(E307-F307)*H307)</f>
      </c>
      <c r="J307" s="4">
        <f>IF(OR(I307="",'汇总'!$B$4=""),"",I307/'汇总'!$B$4)</f>
      </c>
      <c r="K307" s="5">
        <f>IF(OR(E307="",F307="",G307=""),"",IF(E307=F307,"",ABS(G307-E307)/ABS(E307-F307)))</f>
      </c>
      <c r="L307" s="3"/>
      <c r="M307" s="3"/>
      <c r="N307" s="3">
        <f>IF(OR(E307="",H307="",L307=""),"",(L307-E307)*H307*IF(C307="做空",-1,1)-N(M307))</f>
      </c>
      <c r="O307" s="6">
        <f>IF(OR(N307="",I307=""),"",IF(I307=0,"",N307/I307))</f>
      </c>
      <c r="Q307" s="7"/>
      <c r="R307" s="7"/>
    </row>
    <row r="308">
      <c r="A308" s="2"/>
      <c r="E308" s="3"/>
      <c r="F308" s="3"/>
      <c r="G308" s="3"/>
      <c r="H308" s="13"/>
      <c r="I308" s="3">
        <f>IF(OR(E308="",F308="",H308=""),"",ABS(E308-F308)*H308)</f>
      </c>
      <c r="J308" s="4">
        <f>IF(OR(I308="",'汇总'!$B$4=""),"",I308/'汇总'!$B$4)</f>
      </c>
      <c r="K308" s="5">
        <f>IF(OR(E308="",F308="",G308=""),"",IF(E308=F308,"",ABS(G308-E308)/ABS(E308-F308)))</f>
      </c>
      <c r="L308" s="3"/>
      <c r="M308" s="3"/>
      <c r="N308" s="3">
        <f>IF(OR(E308="",H308="",L308=""),"",(L308-E308)*H308*IF(C308="做空",-1,1)-N(M308))</f>
      </c>
      <c r="O308" s="6">
        <f>IF(OR(N308="",I308=""),"",IF(I308=0,"",N308/I308))</f>
      </c>
      <c r="Q308" s="7"/>
      <c r="R308" s="7"/>
    </row>
    <row r="309">
      <c r="A309" s="2"/>
      <c r="E309" s="3"/>
      <c r="F309" s="3"/>
      <c r="G309" s="3"/>
      <c r="H309" s="13"/>
      <c r="I309" s="3">
        <f>IF(OR(E309="",F309="",H309=""),"",ABS(E309-F309)*H309)</f>
      </c>
      <c r="J309" s="4">
        <f>IF(OR(I309="",'汇总'!$B$4=""),"",I309/'汇总'!$B$4)</f>
      </c>
      <c r="K309" s="5">
        <f>IF(OR(E309="",F309="",G309=""),"",IF(E309=F309,"",ABS(G309-E309)/ABS(E309-F309)))</f>
      </c>
      <c r="L309" s="3"/>
      <c r="M309" s="3"/>
      <c r="N309" s="3">
        <f>IF(OR(E309="",H309="",L309=""),"",(L309-E309)*H309*IF(C309="做空",-1,1)-N(M309))</f>
      </c>
      <c r="O309" s="6">
        <f>IF(OR(N309="",I309=""),"",IF(I309=0,"",N309/I309))</f>
      </c>
      <c r="Q309" s="7"/>
      <c r="R309" s="7"/>
    </row>
    <row r="310">
      <c r="A310" s="2"/>
      <c r="E310" s="3"/>
      <c r="F310" s="3"/>
      <c r="G310" s="3"/>
      <c r="H310" s="13"/>
      <c r="I310" s="3">
        <f>IF(OR(E310="",F310="",H310=""),"",ABS(E310-F310)*H310)</f>
      </c>
      <c r="J310" s="4">
        <f>IF(OR(I310="",'汇总'!$B$4=""),"",I310/'汇总'!$B$4)</f>
      </c>
      <c r="K310" s="5">
        <f>IF(OR(E310="",F310="",G310=""),"",IF(E310=F310,"",ABS(G310-E310)/ABS(E310-F310)))</f>
      </c>
      <c r="L310" s="3"/>
      <c r="M310" s="3"/>
      <c r="N310" s="3">
        <f>IF(OR(E310="",H310="",L310=""),"",(L310-E310)*H310*IF(C310="做空",-1,1)-N(M310))</f>
      </c>
      <c r="O310" s="6">
        <f>IF(OR(N310="",I310=""),"",IF(I310=0,"",N310/I310))</f>
      </c>
      <c r="Q310" s="7"/>
      <c r="R310" s="7"/>
    </row>
    <row r="311">
      <c r="A311" s="2"/>
      <c r="E311" s="3"/>
      <c r="F311" s="3"/>
      <c r="G311" s="3"/>
      <c r="H311" s="13"/>
      <c r="I311" s="3">
        <f>IF(OR(E311="",F311="",H311=""),"",ABS(E311-F311)*H311)</f>
      </c>
      <c r="J311" s="4">
        <f>IF(OR(I311="",'汇总'!$B$4=""),"",I311/'汇总'!$B$4)</f>
      </c>
      <c r="K311" s="5">
        <f>IF(OR(E311="",F311="",G311=""),"",IF(E311=F311,"",ABS(G311-E311)/ABS(E311-F311)))</f>
      </c>
      <c r="L311" s="3"/>
      <c r="M311" s="3"/>
      <c r="N311" s="3">
        <f>IF(OR(E311="",H311="",L311=""),"",(L311-E311)*H311*IF(C311="做空",-1,1)-N(M311))</f>
      </c>
      <c r="O311" s="6">
        <f>IF(OR(N311="",I311=""),"",IF(I311=0,"",N311/I311))</f>
      </c>
      <c r="Q311" s="7"/>
      <c r="R311" s="7"/>
    </row>
    <row r="312">
      <c r="A312" s="2"/>
      <c r="E312" s="3"/>
      <c r="F312" s="3"/>
      <c r="G312" s="3"/>
      <c r="H312" s="13"/>
      <c r="I312" s="3">
        <f>IF(OR(E312="",F312="",H312=""),"",ABS(E312-F312)*H312)</f>
      </c>
      <c r="J312" s="4">
        <f>IF(OR(I312="",'汇总'!$B$4=""),"",I312/'汇总'!$B$4)</f>
      </c>
      <c r="K312" s="5">
        <f>IF(OR(E312="",F312="",G312=""),"",IF(E312=F312,"",ABS(G312-E312)/ABS(E312-F312)))</f>
      </c>
      <c r="L312" s="3"/>
      <c r="M312" s="3"/>
      <c r="N312" s="3">
        <f>IF(OR(E312="",H312="",L312=""),"",(L312-E312)*H312*IF(C312="做空",-1,1)-N(M312))</f>
      </c>
      <c r="O312" s="6">
        <f>IF(OR(N312="",I312=""),"",IF(I312=0,"",N312/I312))</f>
      </c>
      <c r="Q312" s="7"/>
      <c r="R312" s="7"/>
    </row>
    <row r="313">
      <c r="A313" s="2"/>
      <c r="E313" s="3"/>
      <c r="F313" s="3"/>
      <c r="G313" s="3"/>
      <c r="H313" s="13"/>
      <c r="I313" s="3">
        <f>IF(OR(E313="",F313="",H313=""),"",ABS(E313-F313)*H313)</f>
      </c>
      <c r="J313" s="4">
        <f>IF(OR(I313="",'汇总'!$B$4=""),"",I313/'汇总'!$B$4)</f>
      </c>
      <c r="K313" s="5">
        <f>IF(OR(E313="",F313="",G313=""),"",IF(E313=F313,"",ABS(G313-E313)/ABS(E313-F313)))</f>
      </c>
      <c r="L313" s="3"/>
      <c r="M313" s="3"/>
      <c r="N313" s="3">
        <f>IF(OR(E313="",H313="",L313=""),"",(L313-E313)*H313*IF(C313="做空",-1,1)-N(M313))</f>
      </c>
      <c r="O313" s="6">
        <f>IF(OR(N313="",I313=""),"",IF(I313=0,"",N313/I313))</f>
      </c>
      <c r="Q313" s="7"/>
      <c r="R313" s="7"/>
    </row>
    <row r="314">
      <c r="A314" s="2"/>
      <c r="E314" s="3"/>
      <c r="F314" s="3"/>
      <c r="G314" s="3"/>
      <c r="H314" s="13"/>
      <c r="I314" s="3">
        <f>IF(OR(E314="",F314="",H314=""),"",ABS(E314-F314)*H314)</f>
      </c>
      <c r="J314" s="4">
        <f>IF(OR(I314="",'汇总'!$B$4=""),"",I314/'汇总'!$B$4)</f>
      </c>
      <c r="K314" s="5">
        <f>IF(OR(E314="",F314="",G314=""),"",IF(E314=F314,"",ABS(G314-E314)/ABS(E314-F314)))</f>
      </c>
      <c r="L314" s="3"/>
      <c r="M314" s="3"/>
      <c r="N314" s="3">
        <f>IF(OR(E314="",H314="",L314=""),"",(L314-E314)*H314*IF(C314="做空",-1,1)-N(M314))</f>
      </c>
      <c r="O314" s="6">
        <f>IF(OR(N314="",I314=""),"",IF(I314=0,"",N314/I314))</f>
      </c>
      <c r="Q314" s="7"/>
      <c r="R314" s="7"/>
    </row>
    <row r="315">
      <c r="A315" s="2"/>
      <c r="E315" s="3"/>
      <c r="F315" s="3"/>
      <c r="G315" s="3"/>
      <c r="H315" s="13"/>
      <c r="I315" s="3">
        <f>IF(OR(E315="",F315="",H315=""),"",ABS(E315-F315)*H315)</f>
      </c>
      <c r="J315" s="4">
        <f>IF(OR(I315="",'汇总'!$B$4=""),"",I315/'汇总'!$B$4)</f>
      </c>
      <c r="K315" s="5">
        <f>IF(OR(E315="",F315="",G315=""),"",IF(E315=F315,"",ABS(G315-E315)/ABS(E315-F315)))</f>
      </c>
      <c r="L315" s="3"/>
      <c r="M315" s="3"/>
      <c r="N315" s="3">
        <f>IF(OR(E315="",H315="",L315=""),"",(L315-E315)*H315*IF(C315="做空",-1,1)-N(M315))</f>
      </c>
      <c r="O315" s="6">
        <f>IF(OR(N315="",I315=""),"",IF(I315=0,"",N315/I315))</f>
      </c>
      <c r="Q315" s="7"/>
      <c r="R315" s="7"/>
    </row>
    <row r="316">
      <c r="A316" s="2"/>
      <c r="E316" s="3"/>
      <c r="F316" s="3"/>
      <c r="G316" s="3"/>
      <c r="H316" s="13"/>
      <c r="I316" s="3">
        <f>IF(OR(E316="",F316="",H316=""),"",ABS(E316-F316)*H316)</f>
      </c>
      <c r="J316" s="4">
        <f>IF(OR(I316="",'汇总'!$B$4=""),"",I316/'汇总'!$B$4)</f>
      </c>
      <c r="K316" s="5">
        <f>IF(OR(E316="",F316="",G316=""),"",IF(E316=F316,"",ABS(G316-E316)/ABS(E316-F316)))</f>
      </c>
      <c r="L316" s="3"/>
      <c r="M316" s="3"/>
      <c r="N316" s="3">
        <f>IF(OR(E316="",H316="",L316=""),"",(L316-E316)*H316*IF(C316="做空",-1,1)-N(M316))</f>
      </c>
      <c r="O316" s="6">
        <f>IF(OR(N316="",I316=""),"",IF(I316=0,"",N316/I316))</f>
      </c>
      <c r="Q316" s="7"/>
      <c r="R316" s="7"/>
    </row>
    <row r="317">
      <c r="A317" s="2"/>
      <c r="E317" s="3"/>
      <c r="F317" s="3"/>
      <c r="G317" s="3"/>
      <c r="H317" s="13"/>
      <c r="I317" s="3">
        <f>IF(OR(E317="",F317="",H317=""),"",ABS(E317-F317)*H317)</f>
      </c>
      <c r="J317" s="4">
        <f>IF(OR(I317="",'汇总'!$B$4=""),"",I317/'汇总'!$B$4)</f>
      </c>
      <c r="K317" s="5">
        <f>IF(OR(E317="",F317="",G317=""),"",IF(E317=F317,"",ABS(G317-E317)/ABS(E317-F317)))</f>
      </c>
      <c r="L317" s="3"/>
      <c r="M317" s="3"/>
      <c r="N317" s="3">
        <f>IF(OR(E317="",H317="",L317=""),"",(L317-E317)*H317*IF(C317="做空",-1,1)-N(M317))</f>
      </c>
      <c r="O317" s="6">
        <f>IF(OR(N317="",I317=""),"",IF(I317=0,"",N317/I317))</f>
      </c>
      <c r="Q317" s="7"/>
      <c r="R317" s="7"/>
    </row>
    <row r="318">
      <c r="A318" s="2"/>
      <c r="E318" s="3"/>
      <c r="F318" s="3"/>
      <c r="G318" s="3"/>
      <c r="H318" s="13"/>
      <c r="I318" s="3">
        <f>IF(OR(E318="",F318="",H318=""),"",ABS(E318-F318)*H318)</f>
      </c>
      <c r="J318" s="4">
        <f>IF(OR(I318="",'汇总'!$B$4=""),"",I318/'汇总'!$B$4)</f>
      </c>
      <c r="K318" s="5">
        <f>IF(OR(E318="",F318="",G318=""),"",IF(E318=F318,"",ABS(G318-E318)/ABS(E318-F318)))</f>
      </c>
      <c r="L318" s="3"/>
      <c r="M318" s="3"/>
      <c r="N318" s="3">
        <f>IF(OR(E318="",H318="",L318=""),"",(L318-E318)*H318*IF(C318="做空",-1,1)-N(M318))</f>
      </c>
      <c r="O318" s="6">
        <f>IF(OR(N318="",I318=""),"",IF(I318=0,"",N318/I318))</f>
      </c>
      <c r="Q318" s="7"/>
      <c r="R318" s="7"/>
    </row>
    <row r="319">
      <c r="A319" s="2"/>
      <c r="E319" s="3"/>
      <c r="F319" s="3"/>
      <c r="G319" s="3"/>
      <c r="H319" s="13"/>
      <c r="I319" s="3">
        <f>IF(OR(E319="",F319="",H319=""),"",ABS(E319-F319)*H319)</f>
      </c>
      <c r="J319" s="4">
        <f>IF(OR(I319="",'汇总'!$B$4=""),"",I319/'汇总'!$B$4)</f>
      </c>
      <c r="K319" s="5">
        <f>IF(OR(E319="",F319="",G319=""),"",IF(E319=F319,"",ABS(G319-E319)/ABS(E319-F319)))</f>
      </c>
      <c r="L319" s="3"/>
      <c r="M319" s="3"/>
      <c r="N319" s="3">
        <f>IF(OR(E319="",H319="",L319=""),"",(L319-E319)*H319*IF(C319="做空",-1,1)-N(M319))</f>
      </c>
      <c r="O319" s="6">
        <f>IF(OR(N319="",I319=""),"",IF(I319=0,"",N319/I319))</f>
      </c>
      <c r="Q319" s="7"/>
      <c r="R319" s="7"/>
    </row>
    <row r="320">
      <c r="A320" s="2"/>
      <c r="E320" s="3"/>
      <c r="F320" s="3"/>
      <c r="G320" s="3"/>
      <c r="H320" s="13"/>
      <c r="I320" s="3">
        <f>IF(OR(E320="",F320="",H320=""),"",ABS(E320-F320)*H320)</f>
      </c>
      <c r="J320" s="4">
        <f>IF(OR(I320="",'汇总'!$B$4=""),"",I320/'汇总'!$B$4)</f>
      </c>
      <c r="K320" s="5">
        <f>IF(OR(E320="",F320="",G320=""),"",IF(E320=F320,"",ABS(G320-E320)/ABS(E320-F320)))</f>
      </c>
      <c r="L320" s="3"/>
      <c r="M320" s="3"/>
      <c r="N320" s="3">
        <f>IF(OR(E320="",H320="",L320=""),"",(L320-E320)*H320*IF(C320="做空",-1,1)-N(M320))</f>
      </c>
      <c r="O320" s="6">
        <f>IF(OR(N320="",I320=""),"",IF(I320=0,"",N320/I320))</f>
      </c>
      <c r="Q320" s="7"/>
      <c r="R320" s="7"/>
    </row>
    <row r="321">
      <c r="A321" s="2"/>
      <c r="E321" s="3"/>
      <c r="F321" s="3"/>
      <c r="G321" s="3"/>
      <c r="H321" s="13"/>
      <c r="I321" s="3">
        <f>IF(OR(E321="",F321="",H321=""),"",ABS(E321-F321)*H321)</f>
      </c>
      <c r="J321" s="4">
        <f>IF(OR(I321="",'汇总'!$B$4=""),"",I321/'汇总'!$B$4)</f>
      </c>
      <c r="K321" s="5">
        <f>IF(OR(E321="",F321="",G321=""),"",IF(E321=F321,"",ABS(G321-E321)/ABS(E321-F321)))</f>
      </c>
      <c r="L321" s="3"/>
      <c r="M321" s="3"/>
      <c r="N321" s="3">
        <f>IF(OR(E321="",H321="",L321=""),"",(L321-E321)*H321*IF(C321="做空",-1,1)-N(M321))</f>
      </c>
      <c r="O321" s="6">
        <f>IF(OR(N321="",I321=""),"",IF(I321=0,"",N321/I321))</f>
      </c>
      <c r="Q321" s="7"/>
      <c r="R321" s="7"/>
    </row>
    <row r="322">
      <c r="A322" s="2"/>
      <c r="E322" s="3"/>
      <c r="F322" s="3"/>
      <c r="G322" s="3"/>
      <c r="H322" s="13"/>
      <c r="I322" s="3">
        <f>IF(OR(E322="",F322="",H322=""),"",ABS(E322-F322)*H322)</f>
      </c>
      <c r="J322" s="4">
        <f>IF(OR(I322="",'汇总'!$B$4=""),"",I322/'汇总'!$B$4)</f>
      </c>
      <c r="K322" s="5">
        <f>IF(OR(E322="",F322="",G322=""),"",IF(E322=F322,"",ABS(G322-E322)/ABS(E322-F322)))</f>
      </c>
      <c r="L322" s="3"/>
      <c r="M322" s="3"/>
      <c r="N322" s="3">
        <f>IF(OR(E322="",H322="",L322=""),"",(L322-E322)*H322*IF(C322="做空",-1,1)-N(M322))</f>
      </c>
      <c r="O322" s="6">
        <f>IF(OR(N322="",I322=""),"",IF(I322=0,"",N322/I322))</f>
      </c>
      <c r="Q322" s="7"/>
      <c r="R322" s="7"/>
    </row>
    <row r="323">
      <c r="A323" s="2"/>
      <c r="E323" s="3"/>
      <c r="F323" s="3"/>
      <c r="G323" s="3"/>
      <c r="H323" s="13"/>
      <c r="I323" s="3">
        <f>IF(OR(E323="",F323="",H323=""),"",ABS(E323-F323)*H323)</f>
      </c>
      <c r="J323" s="4">
        <f>IF(OR(I323="",'汇总'!$B$4=""),"",I323/'汇总'!$B$4)</f>
      </c>
      <c r="K323" s="5">
        <f>IF(OR(E323="",F323="",G323=""),"",IF(E323=F323,"",ABS(G323-E323)/ABS(E323-F323)))</f>
      </c>
      <c r="L323" s="3"/>
      <c r="M323" s="3"/>
      <c r="N323" s="3">
        <f>IF(OR(E323="",H323="",L323=""),"",(L323-E323)*H323*IF(C323="做空",-1,1)-N(M323))</f>
      </c>
      <c r="O323" s="6">
        <f>IF(OR(N323="",I323=""),"",IF(I323=0,"",N323/I323))</f>
      </c>
      <c r="Q323" s="7"/>
      <c r="R323" s="7"/>
    </row>
    <row r="324">
      <c r="A324" s="2"/>
      <c r="E324" s="3"/>
      <c r="F324" s="3"/>
      <c r="G324" s="3"/>
      <c r="H324" s="13"/>
      <c r="I324" s="3">
        <f>IF(OR(E324="",F324="",H324=""),"",ABS(E324-F324)*H324)</f>
      </c>
      <c r="J324" s="4">
        <f>IF(OR(I324="",'汇总'!$B$4=""),"",I324/'汇总'!$B$4)</f>
      </c>
      <c r="K324" s="5">
        <f>IF(OR(E324="",F324="",G324=""),"",IF(E324=F324,"",ABS(G324-E324)/ABS(E324-F324)))</f>
      </c>
      <c r="L324" s="3"/>
      <c r="M324" s="3"/>
      <c r="N324" s="3">
        <f>IF(OR(E324="",H324="",L324=""),"",(L324-E324)*H324*IF(C324="做空",-1,1)-N(M324))</f>
      </c>
      <c r="O324" s="6">
        <f>IF(OR(N324="",I324=""),"",IF(I324=0,"",N324/I324))</f>
      </c>
      <c r="Q324" s="7"/>
      <c r="R324" s="7"/>
    </row>
    <row r="325">
      <c r="A325" s="2"/>
      <c r="E325" s="3"/>
      <c r="F325" s="3"/>
      <c r="G325" s="3"/>
      <c r="H325" s="13"/>
      <c r="I325" s="3">
        <f>IF(OR(E325="",F325="",H325=""),"",ABS(E325-F325)*H325)</f>
      </c>
      <c r="J325" s="4">
        <f>IF(OR(I325="",'汇总'!$B$4=""),"",I325/'汇总'!$B$4)</f>
      </c>
      <c r="K325" s="5">
        <f>IF(OR(E325="",F325="",G325=""),"",IF(E325=F325,"",ABS(G325-E325)/ABS(E325-F325)))</f>
      </c>
      <c r="L325" s="3"/>
      <c r="M325" s="3"/>
      <c r="N325" s="3">
        <f>IF(OR(E325="",H325="",L325=""),"",(L325-E325)*H325*IF(C325="做空",-1,1)-N(M325))</f>
      </c>
      <c r="O325" s="6">
        <f>IF(OR(N325="",I325=""),"",IF(I325=0,"",N325/I325))</f>
      </c>
      <c r="Q325" s="7"/>
      <c r="R325" s="7"/>
    </row>
    <row r="326">
      <c r="A326" s="2"/>
      <c r="E326" s="3"/>
      <c r="F326" s="3"/>
      <c r="G326" s="3"/>
      <c r="H326" s="13"/>
      <c r="I326" s="3">
        <f>IF(OR(E326="",F326="",H326=""),"",ABS(E326-F326)*H326)</f>
      </c>
      <c r="J326" s="4">
        <f>IF(OR(I326="",'汇总'!$B$4=""),"",I326/'汇总'!$B$4)</f>
      </c>
      <c r="K326" s="5">
        <f>IF(OR(E326="",F326="",G326=""),"",IF(E326=F326,"",ABS(G326-E326)/ABS(E326-F326)))</f>
      </c>
      <c r="L326" s="3"/>
      <c r="M326" s="3"/>
      <c r="N326" s="3">
        <f>IF(OR(E326="",H326="",L326=""),"",(L326-E326)*H326*IF(C326="做空",-1,1)-N(M326))</f>
      </c>
      <c r="O326" s="6">
        <f>IF(OR(N326="",I326=""),"",IF(I326=0,"",N326/I326))</f>
      </c>
      <c r="Q326" s="7"/>
      <c r="R326" s="7"/>
    </row>
    <row r="327">
      <c r="A327" s="2"/>
      <c r="E327" s="3"/>
      <c r="F327" s="3"/>
      <c r="G327" s="3"/>
      <c r="H327" s="13"/>
      <c r="I327" s="3">
        <f>IF(OR(E327="",F327="",H327=""),"",ABS(E327-F327)*H327)</f>
      </c>
      <c r="J327" s="4">
        <f>IF(OR(I327="",'汇总'!$B$4=""),"",I327/'汇总'!$B$4)</f>
      </c>
      <c r="K327" s="5">
        <f>IF(OR(E327="",F327="",G327=""),"",IF(E327=F327,"",ABS(G327-E327)/ABS(E327-F327)))</f>
      </c>
      <c r="L327" s="3"/>
      <c r="M327" s="3"/>
      <c r="N327" s="3">
        <f>IF(OR(E327="",H327="",L327=""),"",(L327-E327)*H327*IF(C327="做空",-1,1)-N(M327))</f>
      </c>
      <c r="O327" s="6">
        <f>IF(OR(N327="",I327=""),"",IF(I327=0,"",N327/I327))</f>
      </c>
      <c r="Q327" s="7"/>
      <c r="R327" s="7"/>
    </row>
    <row r="328">
      <c r="A328" s="2"/>
      <c r="E328" s="3"/>
      <c r="F328" s="3"/>
      <c r="G328" s="3"/>
      <c r="H328" s="13"/>
      <c r="I328" s="3">
        <f>IF(OR(E328="",F328="",H328=""),"",ABS(E328-F328)*H328)</f>
      </c>
      <c r="J328" s="4">
        <f>IF(OR(I328="",'汇总'!$B$4=""),"",I328/'汇总'!$B$4)</f>
      </c>
      <c r="K328" s="5">
        <f>IF(OR(E328="",F328="",G328=""),"",IF(E328=F328,"",ABS(G328-E328)/ABS(E328-F328)))</f>
      </c>
      <c r="L328" s="3"/>
      <c r="M328" s="3"/>
      <c r="N328" s="3">
        <f>IF(OR(E328="",H328="",L328=""),"",(L328-E328)*H328*IF(C328="做空",-1,1)-N(M328))</f>
      </c>
      <c r="O328" s="6">
        <f>IF(OR(N328="",I328=""),"",IF(I328=0,"",N328/I328))</f>
      </c>
      <c r="Q328" s="7"/>
      <c r="R328" s="7"/>
    </row>
    <row r="329">
      <c r="A329" s="2"/>
      <c r="E329" s="3"/>
      <c r="F329" s="3"/>
      <c r="G329" s="3"/>
      <c r="H329" s="13"/>
      <c r="I329" s="3">
        <f>IF(OR(E329="",F329="",H329=""),"",ABS(E329-F329)*H329)</f>
      </c>
      <c r="J329" s="4">
        <f>IF(OR(I329="",'汇总'!$B$4=""),"",I329/'汇总'!$B$4)</f>
      </c>
      <c r="K329" s="5">
        <f>IF(OR(E329="",F329="",G329=""),"",IF(E329=F329,"",ABS(G329-E329)/ABS(E329-F329)))</f>
      </c>
      <c r="L329" s="3"/>
      <c r="M329" s="3"/>
      <c r="N329" s="3">
        <f>IF(OR(E329="",H329="",L329=""),"",(L329-E329)*H329*IF(C329="做空",-1,1)-N(M329))</f>
      </c>
      <c r="O329" s="6">
        <f>IF(OR(N329="",I329=""),"",IF(I329=0,"",N329/I329))</f>
      </c>
      <c r="Q329" s="7"/>
      <c r="R329" s="7"/>
    </row>
    <row r="330">
      <c r="A330" s="2"/>
      <c r="E330" s="3"/>
      <c r="F330" s="3"/>
      <c r="G330" s="3"/>
      <c r="H330" s="13"/>
      <c r="I330" s="3">
        <f>IF(OR(E330="",F330="",H330=""),"",ABS(E330-F330)*H330)</f>
      </c>
      <c r="J330" s="4">
        <f>IF(OR(I330="",'汇总'!$B$4=""),"",I330/'汇总'!$B$4)</f>
      </c>
      <c r="K330" s="5">
        <f>IF(OR(E330="",F330="",G330=""),"",IF(E330=F330,"",ABS(G330-E330)/ABS(E330-F330)))</f>
      </c>
      <c r="L330" s="3"/>
      <c r="M330" s="3"/>
      <c r="N330" s="3">
        <f>IF(OR(E330="",H330="",L330=""),"",(L330-E330)*H330*IF(C330="做空",-1,1)-N(M330))</f>
      </c>
      <c r="O330" s="6">
        <f>IF(OR(N330="",I330=""),"",IF(I330=0,"",N330/I330))</f>
      </c>
      <c r="Q330" s="7"/>
      <c r="R330" s="7"/>
    </row>
    <row r="331">
      <c r="A331" s="2"/>
      <c r="E331" s="3"/>
      <c r="F331" s="3"/>
      <c r="G331" s="3"/>
      <c r="H331" s="13"/>
      <c r="I331" s="3">
        <f>IF(OR(E331="",F331="",H331=""),"",ABS(E331-F331)*H331)</f>
      </c>
      <c r="J331" s="4">
        <f>IF(OR(I331="",'汇总'!$B$4=""),"",I331/'汇总'!$B$4)</f>
      </c>
      <c r="K331" s="5">
        <f>IF(OR(E331="",F331="",G331=""),"",IF(E331=F331,"",ABS(G331-E331)/ABS(E331-F331)))</f>
      </c>
      <c r="L331" s="3"/>
      <c r="M331" s="3"/>
      <c r="N331" s="3">
        <f>IF(OR(E331="",H331="",L331=""),"",(L331-E331)*H331*IF(C331="做空",-1,1)-N(M331))</f>
      </c>
      <c r="O331" s="6">
        <f>IF(OR(N331="",I331=""),"",IF(I331=0,"",N331/I331))</f>
      </c>
      <c r="Q331" s="7"/>
      <c r="R331" s="7"/>
    </row>
    <row r="332">
      <c r="A332" s="2"/>
      <c r="E332" s="3"/>
      <c r="F332" s="3"/>
      <c r="G332" s="3"/>
      <c r="H332" s="13"/>
      <c r="I332" s="3">
        <f>IF(OR(E332="",F332="",H332=""),"",ABS(E332-F332)*H332)</f>
      </c>
      <c r="J332" s="4">
        <f>IF(OR(I332="",'汇总'!$B$4=""),"",I332/'汇总'!$B$4)</f>
      </c>
      <c r="K332" s="5">
        <f>IF(OR(E332="",F332="",G332=""),"",IF(E332=F332,"",ABS(G332-E332)/ABS(E332-F332)))</f>
      </c>
      <c r="L332" s="3"/>
      <c r="M332" s="3"/>
      <c r="N332" s="3">
        <f>IF(OR(E332="",H332="",L332=""),"",(L332-E332)*H332*IF(C332="做空",-1,1)-N(M332))</f>
      </c>
      <c r="O332" s="6">
        <f>IF(OR(N332="",I332=""),"",IF(I332=0,"",N332/I332))</f>
      </c>
      <c r="Q332" s="7"/>
      <c r="R332" s="7"/>
    </row>
    <row r="333">
      <c r="A333" s="2"/>
      <c r="E333" s="3"/>
      <c r="F333" s="3"/>
      <c r="G333" s="3"/>
      <c r="H333" s="13"/>
      <c r="I333" s="3">
        <f>IF(OR(E333="",F333="",H333=""),"",ABS(E333-F333)*H333)</f>
      </c>
      <c r="J333" s="4">
        <f>IF(OR(I333="",'汇总'!$B$4=""),"",I333/'汇总'!$B$4)</f>
      </c>
      <c r="K333" s="5">
        <f>IF(OR(E333="",F333="",G333=""),"",IF(E333=F333,"",ABS(G333-E333)/ABS(E333-F333)))</f>
      </c>
      <c r="L333" s="3"/>
      <c r="M333" s="3"/>
      <c r="N333" s="3">
        <f>IF(OR(E333="",H333="",L333=""),"",(L333-E333)*H333*IF(C333="做空",-1,1)-N(M333))</f>
      </c>
      <c r="O333" s="6">
        <f>IF(OR(N333="",I333=""),"",IF(I333=0,"",N333/I333))</f>
      </c>
      <c r="Q333" s="7"/>
      <c r="R333" s="7"/>
    </row>
    <row r="334">
      <c r="A334" s="2"/>
      <c r="E334" s="3"/>
      <c r="F334" s="3"/>
      <c r="G334" s="3"/>
      <c r="H334" s="13"/>
      <c r="I334" s="3">
        <f>IF(OR(E334="",F334="",H334=""),"",ABS(E334-F334)*H334)</f>
      </c>
      <c r="J334" s="4">
        <f>IF(OR(I334="",'汇总'!$B$4=""),"",I334/'汇总'!$B$4)</f>
      </c>
      <c r="K334" s="5">
        <f>IF(OR(E334="",F334="",G334=""),"",IF(E334=F334,"",ABS(G334-E334)/ABS(E334-F334)))</f>
      </c>
      <c r="L334" s="3"/>
      <c r="M334" s="3"/>
      <c r="N334" s="3">
        <f>IF(OR(E334="",H334="",L334=""),"",(L334-E334)*H334*IF(C334="做空",-1,1)-N(M334))</f>
      </c>
      <c r="O334" s="6">
        <f>IF(OR(N334="",I334=""),"",IF(I334=0,"",N334/I334))</f>
      </c>
      <c r="Q334" s="7"/>
      <c r="R334" s="7"/>
    </row>
    <row r="335">
      <c r="A335" s="2"/>
      <c r="E335" s="3"/>
      <c r="F335" s="3"/>
      <c r="G335" s="3"/>
      <c r="H335" s="13"/>
      <c r="I335" s="3">
        <f>IF(OR(E335="",F335="",H335=""),"",ABS(E335-F335)*H335)</f>
      </c>
      <c r="J335" s="4">
        <f>IF(OR(I335="",'汇总'!$B$4=""),"",I335/'汇总'!$B$4)</f>
      </c>
      <c r="K335" s="5">
        <f>IF(OR(E335="",F335="",G335=""),"",IF(E335=F335,"",ABS(G335-E335)/ABS(E335-F335)))</f>
      </c>
      <c r="L335" s="3"/>
      <c r="M335" s="3"/>
      <c r="N335" s="3">
        <f>IF(OR(E335="",H335="",L335=""),"",(L335-E335)*H335*IF(C335="做空",-1,1)-N(M335))</f>
      </c>
      <c r="O335" s="6">
        <f>IF(OR(N335="",I335=""),"",IF(I335=0,"",N335/I335))</f>
      </c>
      <c r="Q335" s="7"/>
      <c r="R335" s="7"/>
    </row>
    <row r="336">
      <c r="A336" s="2"/>
      <c r="E336" s="3"/>
      <c r="F336" s="3"/>
      <c r="G336" s="3"/>
      <c r="H336" s="13"/>
      <c r="I336" s="3">
        <f>IF(OR(E336="",F336="",H336=""),"",ABS(E336-F336)*H336)</f>
      </c>
      <c r="J336" s="4">
        <f>IF(OR(I336="",'汇总'!$B$4=""),"",I336/'汇总'!$B$4)</f>
      </c>
      <c r="K336" s="5">
        <f>IF(OR(E336="",F336="",G336=""),"",IF(E336=F336,"",ABS(G336-E336)/ABS(E336-F336)))</f>
      </c>
      <c r="L336" s="3"/>
      <c r="M336" s="3"/>
      <c r="N336" s="3">
        <f>IF(OR(E336="",H336="",L336=""),"",(L336-E336)*H336*IF(C336="做空",-1,1)-N(M336))</f>
      </c>
      <c r="O336" s="6">
        <f>IF(OR(N336="",I336=""),"",IF(I336=0,"",N336/I336))</f>
      </c>
      <c r="Q336" s="7"/>
      <c r="R336" s="7"/>
    </row>
    <row r="337">
      <c r="A337" s="2"/>
      <c r="E337" s="3"/>
      <c r="F337" s="3"/>
      <c r="G337" s="3"/>
      <c r="H337" s="13"/>
      <c r="I337" s="3">
        <f>IF(OR(E337="",F337="",H337=""),"",ABS(E337-F337)*H337)</f>
      </c>
      <c r="J337" s="4">
        <f>IF(OR(I337="",'汇总'!$B$4=""),"",I337/'汇总'!$B$4)</f>
      </c>
      <c r="K337" s="5">
        <f>IF(OR(E337="",F337="",G337=""),"",IF(E337=F337,"",ABS(G337-E337)/ABS(E337-F337)))</f>
      </c>
      <c r="L337" s="3"/>
      <c r="M337" s="3"/>
      <c r="N337" s="3">
        <f>IF(OR(E337="",H337="",L337=""),"",(L337-E337)*H337*IF(C337="做空",-1,1)-N(M337))</f>
      </c>
      <c r="O337" s="6">
        <f>IF(OR(N337="",I337=""),"",IF(I337=0,"",N337/I337))</f>
      </c>
      <c r="Q337" s="7"/>
      <c r="R337" s="7"/>
    </row>
    <row r="338">
      <c r="A338" s="2"/>
      <c r="E338" s="3"/>
      <c r="F338" s="3"/>
      <c r="G338" s="3"/>
      <c r="H338" s="13"/>
      <c r="I338" s="3">
        <f>IF(OR(E338="",F338="",H338=""),"",ABS(E338-F338)*H338)</f>
      </c>
      <c r="J338" s="4">
        <f>IF(OR(I338="",'汇总'!$B$4=""),"",I338/'汇总'!$B$4)</f>
      </c>
      <c r="K338" s="5">
        <f>IF(OR(E338="",F338="",G338=""),"",IF(E338=F338,"",ABS(G338-E338)/ABS(E338-F338)))</f>
      </c>
      <c r="L338" s="3"/>
      <c r="M338" s="3"/>
      <c r="N338" s="3">
        <f>IF(OR(E338="",H338="",L338=""),"",(L338-E338)*H338*IF(C338="做空",-1,1)-N(M338))</f>
      </c>
      <c r="O338" s="6">
        <f>IF(OR(N338="",I338=""),"",IF(I338=0,"",N338/I338))</f>
      </c>
      <c r="Q338" s="7"/>
      <c r="R338" s="7"/>
    </row>
    <row r="339">
      <c r="A339" s="2"/>
      <c r="E339" s="3"/>
      <c r="F339" s="3"/>
      <c r="G339" s="3"/>
      <c r="H339" s="13"/>
      <c r="I339" s="3">
        <f>IF(OR(E339="",F339="",H339=""),"",ABS(E339-F339)*H339)</f>
      </c>
      <c r="J339" s="4">
        <f>IF(OR(I339="",'汇总'!$B$4=""),"",I339/'汇总'!$B$4)</f>
      </c>
      <c r="K339" s="5">
        <f>IF(OR(E339="",F339="",G339=""),"",IF(E339=F339,"",ABS(G339-E339)/ABS(E339-F339)))</f>
      </c>
      <c r="L339" s="3"/>
      <c r="M339" s="3"/>
      <c r="N339" s="3">
        <f>IF(OR(E339="",H339="",L339=""),"",(L339-E339)*H339*IF(C339="做空",-1,1)-N(M339))</f>
      </c>
      <c r="O339" s="6">
        <f>IF(OR(N339="",I339=""),"",IF(I339=0,"",N339/I339))</f>
      </c>
      <c r="Q339" s="7"/>
      <c r="R339" s="7"/>
    </row>
    <row r="340">
      <c r="A340" s="2"/>
      <c r="E340" s="3"/>
      <c r="F340" s="3"/>
      <c r="G340" s="3"/>
      <c r="H340" s="13"/>
      <c r="I340" s="3">
        <f>IF(OR(E340="",F340="",H340=""),"",ABS(E340-F340)*H340)</f>
      </c>
      <c r="J340" s="4">
        <f>IF(OR(I340="",'汇总'!$B$4=""),"",I340/'汇总'!$B$4)</f>
      </c>
      <c r="K340" s="5">
        <f>IF(OR(E340="",F340="",G340=""),"",IF(E340=F340,"",ABS(G340-E340)/ABS(E340-F340)))</f>
      </c>
      <c r="L340" s="3"/>
      <c r="M340" s="3"/>
      <c r="N340" s="3">
        <f>IF(OR(E340="",H340="",L340=""),"",(L340-E340)*H340*IF(C340="做空",-1,1)-N(M340))</f>
      </c>
      <c r="O340" s="6">
        <f>IF(OR(N340="",I340=""),"",IF(I340=0,"",N340/I340))</f>
      </c>
      <c r="Q340" s="7"/>
      <c r="R340" s="7"/>
    </row>
    <row r="341">
      <c r="A341" s="2"/>
      <c r="E341" s="3"/>
      <c r="F341" s="3"/>
      <c r="G341" s="3"/>
      <c r="H341" s="13"/>
      <c r="I341" s="3">
        <f>IF(OR(E341="",F341="",H341=""),"",ABS(E341-F341)*H341)</f>
      </c>
      <c r="J341" s="4">
        <f>IF(OR(I341="",'汇总'!$B$4=""),"",I341/'汇总'!$B$4)</f>
      </c>
      <c r="K341" s="5">
        <f>IF(OR(E341="",F341="",G341=""),"",IF(E341=F341,"",ABS(G341-E341)/ABS(E341-F341)))</f>
      </c>
      <c r="L341" s="3"/>
      <c r="M341" s="3"/>
      <c r="N341" s="3">
        <f>IF(OR(E341="",H341="",L341=""),"",(L341-E341)*H341*IF(C341="做空",-1,1)-N(M341))</f>
      </c>
      <c r="O341" s="6">
        <f>IF(OR(N341="",I341=""),"",IF(I341=0,"",N341/I341))</f>
      </c>
      <c r="Q341" s="7"/>
      <c r="R341" s="7"/>
    </row>
    <row r="342">
      <c r="A342" s="2"/>
      <c r="E342" s="3"/>
      <c r="F342" s="3"/>
      <c r="G342" s="3"/>
      <c r="H342" s="13"/>
      <c r="I342" s="3">
        <f>IF(OR(E342="",F342="",H342=""),"",ABS(E342-F342)*H342)</f>
      </c>
      <c r="J342" s="4">
        <f>IF(OR(I342="",'汇总'!$B$4=""),"",I342/'汇总'!$B$4)</f>
      </c>
      <c r="K342" s="5">
        <f>IF(OR(E342="",F342="",G342=""),"",IF(E342=F342,"",ABS(G342-E342)/ABS(E342-F342)))</f>
      </c>
      <c r="L342" s="3"/>
      <c r="M342" s="3"/>
      <c r="N342" s="3">
        <f>IF(OR(E342="",H342="",L342=""),"",(L342-E342)*H342*IF(C342="做空",-1,1)-N(M342))</f>
      </c>
      <c r="O342" s="6">
        <f>IF(OR(N342="",I342=""),"",IF(I342=0,"",N342/I342))</f>
      </c>
      <c r="Q342" s="7"/>
      <c r="R342" s="7"/>
    </row>
    <row r="343">
      <c r="A343" s="2"/>
      <c r="E343" s="3"/>
      <c r="F343" s="3"/>
      <c r="G343" s="3"/>
      <c r="H343" s="13"/>
      <c r="I343" s="3">
        <f>IF(OR(E343="",F343="",H343=""),"",ABS(E343-F343)*H343)</f>
      </c>
      <c r="J343" s="4">
        <f>IF(OR(I343="",'汇总'!$B$4=""),"",I343/'汇总'!$B$4)</f>
      </c>
      <c r="K343" s="5">
        <f>IF(OR(E343="",F343="",G343=""),"",IF(E343=F343,"",ABS(G343-E343)/ABS(E343-F343)))</f>
      </c>
      <c r="L343" s="3"/>
      <c r="M343" s="3"/>
      <c r="N343" s="3">
        <f>IF(OR(E343="",H343="",L343=""),"",(L343-E343)*H343*IF(C343="做空",-1,1)-N(M343))</f>
      </c>
      <c r="O343" s="6">
        <f>IF(OR(N343="",I343=""),"",IF(I343=0,"",N343/I343))</f>
      </c>
      <c r="Q343" s="7"/>
      <c r="R343" s="7"/>
    </row>
    <row r="344">
      <c r="A344" s="2"/>
      <c r="E344" s="3"/>
      <c r="F344" s="3"/>
      <c r="G344" s="3"/>
      <c r="H344" s="13"/>
      <c r="I344" s="3">
        <f>IF(OR(E344="",F344="",H344=""),"",ABS(E344-F344)*H344)</f>
      </c>
      <c r="J344" s="4">
        <f>IF(OR(I344="",'汇总'!$B$4=""),"",I344/'汇总'!$B$4)</f>
      </c>
      <c r="K344" s="5">
        <f>IF(OR(E344="",F344="",G344=""),"",IF(E344=F344,"",ABS(G344-E344)/ABS(E344-F344)))</f>
      </c>
      <c r="L344" s="3"/>
      <c r="M344" s="3"/>
      <c r="N344" s="3">
        <f>IF(OR(E344="",H344="",L344=""),"",(L344-E344)*H344*IF(C344="做空",-1,1)-N(M344))</f>
      </c>
      <c r="O344" s="6">
        <f>IF(OR(N344="",I344=""),"",IF(I344=0,"",N344/I344))</f>
      </c>
      <c r="Q344" s="7"/>
      <c r="R344" s="7"/>
    </row>
    <row r="345">
      <c r="A345" s="2"/>
      <c r="E345" s="3"/>
      <c r="F345" s="3"/>
      <c r="G345" s="3"/>
      <c r="H345" s="13"/>
      <c r="I345" s="3">
        <f>IF(OR(E345="",F345="",H345=""),"",ABS(E345-F345)*H345)</f>
      </c>
      <c r="J345" s="4">
        <f>IF(OR(I345="",'汇总'!$B$4=""),"",I345/'汇总'!$B$4)</f>
      </c>
      <c r="K345" s="5">
        <f>IF(OR(E345="",F345="",G345=""),"",IF(E345=F345,"",ABS(G345-E345)/ABS(E345-F345)))</f>
      </c>
      <c r="L345" s="3"/>
      <c r="M345" s="3"/>
      <c r="N345" s="3">
        <f>IF(OR(E345="",H345="",L345=""),"",(L345-E345)*H345*IF(C345="做空",-1,1)-N(M345))</f>
      </c>
      <c r="O345" s="6">
        <f>IF(OR(N345="",I345=""),"",IF(I345=0,"",N345/I345))</f>
      </c>
      <c r="Q345" s="7"/>
      <c r="R345" s="7"/>
    </row>
    <row r="346">
      <c r="A346" s="2"/>
      <c r="E346" s="3"/>
      <c r="F346" s="3"/>
      <c r="G346" s="3"/>
      <c r="H346" s="13"/>
      <c r="I346" s="3">
        <f>IF(OR(E346="",F346="",H346=""),"",ABS(E346-F346)*H346)</f>
      </c>
      <c r="J346" s="4">
        <f>IF(OR(I346="",'汇总'!$B$4=""),"",I346/'汇总'!$B$4)</f>
      </c>
      <c r="K346" s="5">
        <f>IF(OR(E346="",F346="",G346=""),"",IF(E346=F346,"",ABS(G346-E346)/ABS(E346-F346)))</f>
      </c>
      <c r="L346" s="3"/>
      <c r="M346" s="3"/>
      <c r="N346" s="3">
        <f>IF(OR(E346="",H346="",L346=""),"",(L346-E346)*H346*IF(C346="做空",-1,1)-N(M346))</f>
      </c>
      <c r="O346" s="6">
        <f>IF(OR(N346="",I346=""),"",IF(I346=0,"",N346/I346))</f>
      </c>
      <c r="Q346" s="7"/>
      <c r="R346" s="7"/>
    </row>
    <row r="347">
      <c r="A347" s="2"/>
      <c r="E347" s="3"/>
      <c r="F347" s="3"/>
      <c r="G347" s="3"/>
      <c r="H347" s="13"/>
      <c r="I347" s="3">
        <f>IF(OR(E347="",F347="",H347=""),"",ABS(E347-F347)*H347)</f>
      </c>
      <c r="J347" s="4">
        <f>IF(OR(I347="",'汇总'!$B$4=""),"",I347/'汇总'!$B$4)</f>
      </c>
      <c r="K347" s="5">
        <f>IF(OR(E347="",F347="",G347=""),"",IF(E347=F347,"",ABS(G347-E347)/ABS(E347-F347)))</f>
      </c>
      <c r="L347" s="3"/>
      <c r="M347" s="3"/>
      <c r="N347" s="3">
        <f>IF(OR(E347="",H347="",L347=""),"",(L347-E347)*H347*IF(C347="做空",-1,1)-N(M347))</f>
      </c>
      <c r="O347" s="6">
        <f>IF(OR(N347="",I347=""),"",IF(I347=0,"",N347/I347))</f>
      </c>
      <c r="Q347" s="7"/>
      <c r="R347" s="7"/>
    </row>
    <row r="348">
      <c r="A348" s="2"/>
      <c r="E348" s="3"/>
      <c r="F348" s="3"/>
      <c r="G348" s="3"/>
      <c r="H348" s="13"/>
      <c r="I348" s="3">
        <f>IF(OR(E348="",F348="",H348=""),"",ABS(E348-F348)*H348)</f>
      </c>
      <c r="J348" s="4">
        <f>IF(OR(I348="",'汇总'!$B$4=""),"",I348/'汇总'!$B$4)</f>
      </c>
      <c r="K348" s="5">
        <f>IF(OR(E348="",F348="",G348=""),"",IF(E348=F348,"",ABS(G348-E348)/ABS(E348-F348)))</f>
      </c>
      <c r="L348" s="3"/>
      <c r="M348" s="3"/>
      <c r="N348" s="3">
        <f>IF(OR(E348="",H348="",L348=""),"",(L348-E348)*H348*IF(C348="做空",-1,1)-N(M348))</f>
      </c>
      <c r="O348" s="6">
        <f>IF(OR(N348="",I348=""),"",IF(I348=0,"",N348/I348))</f>
      </c>
      <c r="Q348" s="7"/>
      <c r="R348" s="7"/>
    </row>
    <row r="349">
      <c r="A349" s="2"/>
      <c r="E349" s="3"/>
      <c r="F349" s="3"/>
      <c r="G349" s="3"/>
      <c r="H349" s="13"/>
      <c r="I349" s="3">
        <f>IF(OR(E349="",F349="",H349=""),"",ABS(E349-F349)*H349)</f>
      </c>
      <c r="J349" s="4">
        <f>IF(OR(I349="",'汇总'!$B$4=""),"",I349/'汇总'!$B$4)</f>
      </c>
      <c r="K349" s="5">
        <f>IF(OR(E349="",F349="",G349=""),"",IF(E349=F349,"",ABS(G349-E349)/ABS(E349-F349)))</f>
      </c>
      <c r="L349" s="3"/>
      <c r="M349" s="3"/>
      <c r="N349" s="3">
        <f>IF(OR(E349="",H349="",L349=""),"",(L349-E349)*H349*IF(C349="做空",-1,1)-N(M349))</f>
      </c>
      <c r="O349" s="6">
        <f>IF(OR(N349="",I349=""),"",IF(I349=0,"",N349/I349))</f>
      </c>
      <c r="Q349" s="7"/>
      <c r="R349" s="7"/>
    </row>
    <row r="350">
      <c r="A350" s="2"/>
      <c r="E350" s="3"/>
      <c r="F350" s="3"/>
      <c r="G350" s="3"/>
      <c r="H350" s="13"/>
      <c r="I350" s="3">
        <f>IF(OR(E350="",F350="",H350=""),"",ABS(E350-F350)*H350)</f>
      </c>
      <c r="J350" s="4">
        <f>IF(OR(I350="",'汇总'!$B$4=""),"",I350/'汇总'!$B$4)</f>
      </c>
      <c r="K350" s="5">
        <f>IF(OR(E350="",F350="",G350=""),"",IF(E350=F350,"",ABS(G350-E350)/ABS(E350-F350)))</f>
      </c>
      <c r="L350" s="3"/>
      <c r="M350" s="3"/>
      <c r="N350" s="3">
        <f>IF(OR(E350="",H350="",L350=""),"",(L350-E350)*H350*IF(C350="做空",-1,1)-N(M350))</f>
      </c>
      <c r="O350" s="6">
        <f>IF(OR(N350="",I350=""),"",IF(I350=0,"",N350/I350))</f>
      </c>
      <c r="Q350" s="7"/>
      <c r="R350" s="7"/>
    </row>
    <row r="351">
      <c r="A351" s="2"/>
      <c r="E351" s="3"/>
      <c r="F351" s="3"/>
      <c r="G351" s="3"/>
      <c r="H351" s="13"/>
      <c r="I351" s="3">
        <f>IF(OR(E351="",F351="",H351=""),"",ABS(E351-F351)*H351)</f>
      </c>
      <c r="J351" s="4">
        <f>IF(OR(I351="",'汇总'!$B$4=""),"",I351/'汇总'!$B$4)</f>
      </c>
      <c r="K351" s="5">
        <f>IF(OR(E351="",F351="",G351=""),"",IF(E351=F351,"",ABS(G351-E351)/ABS(E351-F351)))</f>
      </c>
      <c r="L351" s="3"/>
      <c r="M351" s="3"/>
      <c r="N351" s="3">
        <f>IF(OR(E351="",H351="",L351=""),"",(L351-E351)*H351*IF(C351="做空",-1,1)-N(M351))</f>
      </c>
      <c r="O351" s="6">
        <f>IF(OR(N351="",I351=""),"",IF(I351=0,"",N351/I351))</f>
      </c>
      <c r="Q351" s="7"/>
      <c r="R351" s="7"/>
    </row>
    <row r="352">
      <c r="A352" s="2"/>
      <c r="E352" s="3"/>
      <c r="F352" s="3"/>
      <c r="G352" s="3"/>
      <c r="H352" s="13"/>
      <c r="I352" s="3">
        <f>IF(OR(E352="",F352="",H352=""),"",ABS(E352-F352)*H352)</f>
      </c>
      <c r="J352" s="4">
        <f>IF(OR(I352="",'汇总'!$B$4=""),"",I352/'汇总'!$B$4)</f>
      </c>
      <c r="K352" s="5">
        <f>IF(OR(E352="",F352="",G352=""),"",IF(E352=F352,"",ABS(G352-E352)/ABS(E352-F352)))</f>
      </c>
      <c r="L352" s="3"/>
      <c r="M352" s="3"/>
      <c r="N352" s="3">
        <f>IF(OR(E352="",H352="",L352=""),"",(L352-E352)*H352*IF(C352="做空",-1,1)-N(M352))</f>
      </c>
      <c r="O352" s="6">
        <f>IF(OR(N352="",I352=""),"",IF(I352=0,"",N352/I352))</f>
      </c>
      <c r="Q352" s="7"/>
      <c r="R352" s="7"/>
    </row>
    <row r="353">
      <c r="A353" s="2"/>
      <c r="E353" s="3"/>
      <c r="F353" s="3"/>
      <c r="G353" s="3"/>
      <c r="H353" s="13"/>
      <c r="I353" s="3">
        <f>IF(OR(E353="",F353="",H353=""),"",ABS(E353-F353)*H353)</f>
      </c>
      <c r="J353" s="4">
        <f>IF(OR(I353="",'汇总'!$B$4=""),"",I353/'汇总'!$B$4)</f>
      </c>
      <c r="K353" s="5">
        <f>IF(OR(E353="",F353="",G353=""),"",IF(E353=F353,"",ABS(G353-E353)/ABS(E353-F353)))</f>
      </c>
      <c r="L353" s="3"/>
      <c r="M353" s="3"/>
      <c r="N353" s="3">
        <f>IF(OR(E353="",H353="",L353=""),"",(L353-E353)*H353*IF(C353="做空",-1,1)-N(M353))</f>
      </c>
      <c r="O353" s="6">
        <f>IF(OR(N353="",I353=""),"",IF(I353=0,"",N353/I353))</f>
      </c>
      <c r="Q353" s="7"/>
      <c r="R353" s="7"/>
    </row>
    <row r="354">
      <c r="A354" s="2"/>
      <c r="E354" s="3"/>
      <c r="F354" s="3"/>
      <c r="G354" s="3"/>
      <c r="H354" s="13"/>
      <c r="I354" s="3">
        <f>IF(OR(E354="",F354="",H354=""),"",ABS(E354-F354)*H354)</f>
      </c>
      <c r="J354" s="4">
        <f>IF(OR(I354="",'汇总'!$B$4=""),"",I354/'汇总'!$B$4)</f>
      </c>
      <c r="K354" s="5">
        <f>IF(OR(E354="",F354="",G354=""),"",IF(E354=F354,"",ABS(G354-E354)/ABS(E354-F354)))</f>
      </c>
      <c r="L354" s="3"/>
      <c r="M354" s="3"/>
      <c r="N354" s="3">
        <f>IF(OR(E354="",H354="",L354=""),"",(L354-E354)*H354*IF(C354="做空",-1,1)-N(M354))</f>
      </c>
      <c r="O354" s="6">
        <f>IF(OR(N354="",I354=""),"",IF(I354=0,"",N354/I354))</f>
      </c>
      <c r="Q354" s="7"/>
      <c r="R354" s="7"/>
    </row>
    <row r="355">
      <c r="A355" s="2"/>
      <c r="E355" s="3"/>
      <c r="F355" s="3"/>
      <c r="G355" s="3"/>
      <c r="H355" s="13"/>
      <c r="I355" s="3">
        <f>IF(OR(E355="",F355="",H355=""),"",ABS(E355-F355)*H355)</f>
      </c>
      <c r="J355" s="4">
        <f>IF(OR(I355="",'汇总'!$B$4=""),"",I355/'汇总'!$B$4)</f>
      </c>
      <c r="K355" s="5">
        <f>IF(OR(E355="",F355="",G355=""),"",IF(E355=F355,"",ABS(G355-E355)/ABS(E355-F355)))</f>
      </c>
      <c r="L355" s="3"/>
      <c r="M355" s="3"/>
      <c r="N355" s="3">
        <f>IF(OR(E355="",H355="",L355=""),"",(L355-E355)*H355*IF(C355="做空",-1,1)-N(M355))</f>
      </c>
      <c r="O355" s="6">
        <f>IF(OR(N355="",I355=""),"",IF(I355=0,"",N355/I355))</f>
      </c>
      <c r="Q355" s="7"/>
      <c r="R355" s="7"/>
    </row>
    <row r="356">
      <c r="A356" s="2"/>
      <c r="E356" s="3"/>
      <c r="F356" s="3"/>
      <c r="G356" s="3"/>
      <c r="H356" s="13"/>
      <c r="I356" s="3">
        <f>IF(OR(E356="",F356="",H356=""),"",ABS(E356-F356)*H356)</f>
      </c>
      <c r="J356" s="4">
        <f>IF(OR(I356="",'汇总'!$B$4=""),"",I356/'汇总'!$B$4)</f>
      </c>
      <c r="K356" s="5">
        <f>IF(OR(E356="",F356="",G356=""),"",IF(E356=F356,"",ABS(G356-E356)/ABS(E356-F356)))</f>
      </c>
      <c r="L356" s="3"/>
      <c r="M356" s="3"/>
      <c r="N356" s="3">
        <f>IF(OR(E356="",H356="",L356=""),"",(L356-E356)*H356*IF(C356="做空",-1,1)-N(M356))</f>
      </c>
      <c r="O356" s="6">
        <f>IF(OR(N356="",I356=""),"",IF(I356=0,"",N356/I356))</f>
      </c>
      <c r="Q356" s="7"/>
      <c r="R356" s="7"/>
    </row>
    <row r="357">
      <c r="A357" s="2"/>
      <c r="E357" s="3"/>
      <c r="F357" s="3"/>
      <c r="G357" s="3"/>
      <c r="H357" s="13"/>
      <c r="I357" s="3">
        <f>IF(OR(E357="",F357="",H357=""),"",ABS(E357-F357)*H357)</f>
      </c>
      <c r="J357" s="4">
        <f>IF(OR(I357="",'汇总'!$B$4=""),"",I357/'汇总'!$B$4)</f>
      </c>
      <c r="K357" s="5">
        <f>IF(OR(E357="",F357="",G357=""),"",IF(E357=F357,"",ABS(G357-E357)/ABS(E357-F357)))</f>
      </c>
      <c r="L357" s="3"/>
      <c r="M357" s="3"/>
      <c r="N357" s="3">
        <f>IF(OR(E357="",H357="",L357=""),"",(L357-E357)*H357*IF(C357="做空",-1,1)-N(M357))</f>
      </c>
      <c r="O357" s="6">
        <f>IF(OR(N357="",I357=""),"",IF(I357=0,"",N357/I357))</f>
      </c>
      <c r="Q357" s="7"/>
      <c r="R357" s="7"/>
    </row>
    <row r="358">
      <c r="A358" s="2"/>
      <c r="E358" s="3"/>
      <c r="F358" s="3"/>
      <c r="G358" s="3"/>
      <c r="H358" s="13"/>
      <c r="I358" s="3">
        <f>IF(OR(E358="",F358="",H358=""),"",ABS(E358-F358)*H358)</f>
      </c>
      <c r="J358" s="4">
        <f>IF(OR(I358="",'汇总'!$B$4=""),"",I358/'汇总'!$B$4)</f>
      </c>
      <c r="K358" s="5">
        <f>IF(OR(E358="",F358="",G358=""),"",IF(E358=F358,"",ABS(G358-E358)/ABS(E358-F358)))</f>
      </c>
      <c r="L358" s="3"/>
      <c r="M358" s="3"/>
      <c r="N358" s="3">
        <f>IF(OR(E358="",H358="",L358=""),"",(L358-E358)*H358*IF(C358="做空",-1,1)-N(M358))</f>
      </c>
      <c r="O358" s="6">
        <f>IF(OR(N358="",I358=""),"",IF(I358=0,"",N358/I358))</f>
      </c>
      <c r="Q358" s="7"/>
      <c r="R358" s="7"/>
    </row>
    <row r="359">
      <c r="A359" s="2"/>
      <c r="E359" s="3"/>
      <c r="F359" s="3"/>
      <c r="G359" s="3"/>
      <c r="H359" s="13"/>
      <c r="I359" s="3">
        <f>IF(OR(E359="",F359="",H359=""),"",ABS(E359-F359)*H359)</f>
      </c>
      <c r="J359" s="4">
        <f>IF(OR(I359="",'汇总'!$B$4=""),"",I359/'汇总'!$B$4)</f>
      </c>
      <c r="K359" s="5">
        <f>IF(OR(E359="",F359="",G359=""),"",IF(E359=F359,"",ABS(G359-E359)/ABS(E359-F359)))</f>
      </c>
      <c r="L359" s="3"/>
      <c r="M359" s="3"/>
      <c r="N359" s="3">
        <f>IF(OR(E359="",H359="",L359=""),"",(L359-E359)*H359*IF(C359="做空",-1,1)-N(M359))</f>
      </c>
      <c r="O359" s="6">
        <f>IF(OR(N359="",I359=""),"",IF(I359=0,"",N359/I359))</f>
      </c>
      <c r="Q359" s="7"/>
      <c r="R359" s="7"/>
    </row>
    <row r="360">
      <c r="A360" s="2"/>
      <c r="E360" s="3"/>
      <c r="F360" s="3"/>
      <c r="G360" s="3"/>
      <c r="H360" s="13"/>
      <c r="I360" s="3">
        <f>IF(OR(E360="",F360="",H360=""),"",ABS(E360-F360)*H360)</f>
      </c>
      <c r="J360" s="4">
        <f>IF(OR(I360="",'汇总'!$B$4=""),"",I360/'汇总'!$B$4)</f>
      </c>
      <c r="K360" s="5">
        <f>IF(OR(E360="",F360="",G360=""),"",IF(E360=F360,"",ABS(G360-E360)/ABS(E360-F360)))</f>
      </c>
      <c r="L360" s="3"/>
      <c r="M360" s="3"/>
      <c r="N360" s="3">
        <f>IF(OR(E360="",H360="",L360=""),"",(L360-E360)*H360*IF(C360="做空",-1,1)-N(M360))</f>
      </c>
      <c r="O360" s="6">
        <f>IF(OR(N360="",I360=""),"",IF(I360=0,"",N360/I360))</f>
      </c>
      <c r="Q360" s="7"/>
      <c r="R360" s="7"/>
    </row>
    <row r="361">
      <c r="A361" s="2"/>
      <c r="E361" s="3"/>
      <c r="F361" s="3"/>
      <c r="G361" s="3"/>
      <c r="H361" s="13"/>
      <c r="I361" s="3">
        <f>IF(OR(E361="",F361="",H361=""),"",ABS(E361-F361)*H361)</f>
      </c>
      <c r="J361" s="4">
        <f>IF(OR(I361="",'汇总'!$B$4=""),"",I361/'汇总'!$B$4)</f>
      </c>
      <c r="K361" s="5">
        <f>IF(OR(E361="",F361="",G361=""),"",IF(E361=F361,"",ABS(G361-E361)/ABS(E361-F361)))</f>
      </c>
      <c r="L361" s="3"/>
      <c r="M361" s="3"/>
      <c r="N361" s="3">
        <f>IF(OR(E361="",H361="",L361=""),"",(L361-E361)*H361*IF(C361="做空",-1,1)-N(M361))</f>
      </c>
      <c r="O361" s="6">
        <f>IF(OR(N361="",I361=""),"",IF(I361=0,"",N361/I361))</f>
      </c>
      <c r="Q361" s="7"/>
      <c r="R361" s="7"/>
    </row>
    <row r="362">
      <c r="A362" s="2"/>
      <c r="E362" s="3"/>
      <c r="F362" s="3"/>
      <c r="G362" s="3"/>
      <c r="H362" s="13"/>
      <c r="I362" s="3">
        <f>IF(OR(E362="",F362="",H362=""),"",ABS(E362-F362)*H362)</f>
      </c>
      <c r="J362" s="4">
        <f>IF(OR(I362="",'汇总'!$B$4=""),"",I362/'汇总'!$B$4)</f>
      </c>
      <c r="K362" s="5">
        <f>IF(OR(E362="",F362="",G362=""),"",IF(E362=F362,"",ABS(G362-E362)/ABS(E362-F362)))</f>
      </c>
      <c r="L362" s="3"/>
      <c r="M362" s="3"/>
      <c r="N362" s="3">
        <f>IF(OR(E362="",H362="",L362=""),"",(L362-E362)*H362*IF(C362="做空",-1,1)-N(M362))</f>
      </c>
      <c r="O362" s="6">
        <f>IF(OR(N362="",I362=""),"",IF(I362=0,"",N362/I362))</f>
      </c>
      <c r="Q362" s="7"/>
      <c r="R362" s="7"/>
    </row>
    <row r="363">
      <c r="A363" s="2"/>
      <c r="E363" s="3"/>
      <c r="F363" s="3"/>
      <c r="G363" s="3"/>
      <c r="H363" s="13"/>
      <c r="I363" s="3">
        <f>IF(OR(E363="",F363="",H363=""),"",ABS(E363-F363)*H363)</f>
      </c>
      <c r="J363" s="4">
        <f>IF(OR(I363="",'汇总'!$B$4=""),"",I363/'汇总'!$B$4)</f>
      </c>
      <c r="K363" s="5">
        <f>IF(OR(E363="",F363="",G363=""),"",IF(E363=F363,"",ABS(G363-E363)/ABS(E363-F363)))</f>
      </c>
      <c r="L363" s="3"/>
      <c r="M363" s="3"/>
      <c r="N363" s="3">
        <f>IF(OR(E363="",H363="",L363=""),"",(L363-E363)*H363*IF(C363="做空",-1,1)-N(M363))</f>
      </c>
      <c r="O363" s="6">
        <f>IF(OR(N363="",I363=""),"",IF(I363=0,"",N363/I363))</f>
      </c>
      <c r="Q363" s="7"/>
      <c r="R363" s="7"/>
    </row>
    <row r="364">
      <c r="A364" s="2"/>
      <c r="E364" s="3"/>
      <c r="F364" s="3"/>
      <c r="G364" s="3"/>
      <c r="H364" s="13"/>
      <c r="I364" s="3">
        <f>IF(OR(E364="",F364="",H364=""),"",ABS(E364-F364)*H364)</f>
      </c>
      <c r="J364" s="4">
        <f>IF(OR(I364="",'汇总'!$B$4=""),"",I364/'汇总'!$B$4)</f>
      </c>
      <c r="K364" s="5">
        <f>IF(OR(E364="",F364="",G364=""),"",IF(E364=F364,"",ABS(G364-E364)/ABS(E364-F364)))</f>
      </c>
      <c r="L364" s="3"/>
      <c r="M364" s="3"/>
      <c r="N364" s="3">
        <f>IF(OR(E364="",H364="",L364=""),"",(L364-E364)*H364*IF(C364="做空",-1,1)-N(M364))</f>
      </c>
      <c r="O364" s="6">
        <f>IF(OR(N364="",I364=""),"",IF(I364=0,"",N364/I364))</f>
      </c>
      <c r="Q364" s="7"/>
      <c r="R364" s="7"/>
    </row>
    <row r="365">
      <c r="A365" s="2"/>
      <c r="E365" s="3"/>
      <c r="F365" s="3"/>
      <c r="G365" s="3"/>
      <c r="H365" s="13"/>
      <c r="I365" s="3">
        <f>IF(OR(E365="",F365="",H365=""),"",ABS(E365-F365)*H365)</f>
      </c>
      <c r="J365" s="4">
        <f>IF(OR(I365="",'汇总'!$B$4=""),"",I365/'汇总'!$B$4)</f>
      </c>
      <c r="K365" s="5">
        <f>IF(OR(E365="",F365="",G365=""),"",IF(E365=F365,"",ABS(G365-E365)/ABS(E365-F365)))</f>
      </c>
      <c r="L365" s="3"/>
      <c r="M365" s="3"/>
      <c r="N365" s="3">
        <f>IF(OR(E365="",H365="",L365=""),"",(L365-E365)*H365*IF(C365="做空",-1,1)-N(M365))</f>
      </c>
      <c r="O365" s="6">
        <f>IF(OR(N365="",I365=""),"",IF(I365=0,"",N365/I365))</f>
      </c>
      <c r="Q365" s="7"/>
      <c r="R365" s="7"/>
    </row>
    <row r="366">
      <c r="A366" s="2"/>
      <c r="E366" s="3"/>
      <c r="F366" s="3"/>
      <c r="G366" s="3"/>
      <c r="H366" s="13"/>
      <c r="I366" s="3">
        <f>IF(OR(E366="",F366="",H366=""),"",ABS(E366-F366)*H366)</f>
      </c>
      <c r="J366" s="4">
        <f>IF(OR(I366="",'汇总'!$B$4=""),"",I366/'汇总'!$B$4)</f>
      </c>
      <c r="K366" s="5">
        <f>IF(OR(E366="",F366="",G366=""),"",IF(E366=F366,"",ABS(G366-E366)/ABS(E366-F366)))</f>
      </c>
      <c r="L366" s="3"/>
      <c r="M366" s="3"/>
      <c r="N366" s="3">
        <f>IF(OR(E366="",H366="",L366=""),"",(L366-E366)*H366*IF(C366="做空",-1,1)-N(M366))</f>
      </c>
      <c r="O366" s="6">
        <f>IF(OR(N366="",I366=""),"",IF(I366=0,"",N366/I366))</f>
      </c>
      <c r="Q366" s="7"/>
      <c r="R366" s="7"/>
    </row>
    <row r="367">
      <c r="A367" s="2"/>
      <c r="E367" s="3"/>
      <c r="F367" s="3"/>
      <c r="G367" s="3"/>
      <c r="H367" s="13"/>
      <c r="I367" s="3">
        <f>IF(OR(E367="",F367="",H367=""),"",ABS(E367-F367)*H367)</f>
      </c>
      <c r="J367" s="4">
        <f>IF(OR(I367="",'汇总'!$B$4=""),"",I367/'汇总'!$B$4)</f>
      </c>
      <c r="K367" s="5">
        <f>IF(OR(E367="",F367="",G367=""),"",IF(E367=F367,"",ABS(G367-E367)/ABS(E367-F367)))</f>
      </c>
      <c r="L367" s="3"/>
      <c r="M367" s="3"/>
      <c r="N367" s="3">
        <f>IF(OR(E367="",H367="",L367=""),"",(L367-E367)*H367*IF(C367="做空",-1,1)-N(M367))</f>
      </c>
      <c r="O367" s="6">
        <f>IF(OR(N367="",I367=""),"",IF(I367=0,"",N367/I367))</f>
      </c>
      <c r="Q367" s="7"/>
      <c r="R367" s="7"/>
    </row>
    <row r="368">
      <c r="A368" s="2"/>
      <c r="E368" s="3"/>
      <c r="F368" s="3"/>
      <c r="G368" s="3"/>
      <c r="H368" s="13"/>
      <c r="I368" s="3">
        <f>IF(OR(E368="",F368="",H368=""),"",ABS(E368-F368)*H368)</f>
      </c>
      <c r="J368" s="4">
        <f>IF(OR(I368="",'汇总'!$B$4=""),"",I368/'汇总'!$B$4)</f>
      </c>
      <c r="K368" s="5">
        <f>IF(OR(E368="",F368="",G368=""),"",IF(E368=F368,"",ABS(G368-E368)/ABS(E368-F368)))</f>
      </c>
      <c r="L368" s="3"/>
      <c r="M368" s="3"/>
      <c r="N368" s="3">
        <f>IF(OR(E368="",H368="",L368=""),"",(L368-E368)*H368*IF(C368="做空",-1,1)-N(M368))</f>
      </c>
      <c r="O368" s="6">
        <f>IF(OR(N368="",I368=""),"",IF(I368=0,"",N368/I368))</f>
      </c>
      <c r="Q368" s="7"/>
      <c r="R368" s="7"/>
    </row>
    <row r="369">
      <c r="A369" s="2"/>
      <c r="E369" s="3"/>
      <c r="F369" s="3"/>
      <c r="G369" s="3"/>
      <c r="H369" s="13"/>
      <c r="I369" s="3">
        <f>IF(OR(E369="",F369="",H369=""),"",ABS(E369-F369)*H369)</f>
      </c>
      <c r="J369" s="4">
        <f>IF(OR(I369="",'汇总'!$B$4=""),"",I369/'汇总'!$B$4)</f>
      </c>
      <c r="K369" s="5">
        <f>IF(OR(E369="",F369="",G369=""),"",IF(E369=F369,"",ABS(G369-E369)/ABS(E369-F369)))</f>
      </c>
      <c r="L369" s="3"/>
      <c r="M369" s="3"/>
      <c r="N369" s="3">
        <f>IF(OR(E369="",H369="",L369=""),"",(L369-E369)*H369*IF(C369="做空",-1,1)-N(M369))</f>
      </c>
      <c r="O369" s="6">
        <f>IF(OR(N369="",I369=""),"",IF(I369=0,"",N369/I369))</f>
      </c>
      <c r="Q369" s="7"/>
      <c r="R369" s="7"/>
    </row>
    <row r="370">
      <c r="A370" s="2"/>
      <c r="E370" s="3"/>
      <c r="F370" s="3"/>
      <c r="G370" s="3"/>
      <c r="H370" s="13"/>
      <c r="I370" s="3">
        <f>IF(OR(E370="",F370="",H370=""),"",ABS(E370-F370)*H370)</f>
      </c>
      <c r="J370" s="4">
        <f>IF(OR(I370="",'汇总'!$B$4=""),"",I370/'汇总'!$B$4)</f>
      </c>
      <c r="K370" s="5">
        <f>IF(OR(E370="",F370="",G370=""),"",IF(E370=F370,"",ABS(G370-E370)/ABS(E370-F370)))</f>
      </c>
      <c r="L370" s="3"/>
      <c r="M370" s="3"/>
      <c r="N370" s="3">
        <f>IF(OR(E370="",H370="",L370=""),"",(L370-E370)*H370*IF(C370="做空",-1,1)-N(M370))</f>
      </c>
      <c r="O370" s="6">
        <f>IF(OR(N370="",I370=""),"",IF(I370=0,"",N370/I370))</f>
      </c>
      <c r="Q370" s="7"/>
      <c r="R370" s="7"/>
    </row>
    <row r="371">
      <c r="A371" s="2"/>
      <c r="E371" s="3"/>
      <c r="F371" s="3"/>
      <c r="G371" s="3"/>
      <c r="H371" s="13"/>
      <c r="I371" s="3">
        <f>IF(OR(E371="",F371="",H371=""),"",ABS(E371-F371)*H371)</f>
      </c>
      <c r="J371" s="4">
        <f>IF(OR(I371="",'汇总'!$B$4=""),"",I371/'汇总'!$B$4)</f>
      </c>
      <c r="K371" s="5">
        <f>IF(OR(E371="",F371="",G371=""),"",IF(E371=F371,"",ABS(G371-E371)/ABS(E371-F371)))</f>
      </c>
      <c r="L371" s="3"/>
      <c r="M371" s="3"/>
      <c r="N371" s="3">
        <f>IF(OR(E371="",H371="",L371=""),"",(L371-E371)*H371*IF(C371="做空",-1,1)-N(M371))</f>
      </c>
      <c r="O371" s="6">
        <f>IF(OR(N371="",I371=""),"",IF(I371=0,"",N371/I371))</f>
      </c>
      <c r="Q371" s="7"/>
      <c r="R371" s="7"/>
    </row>
    <row r="372">
      <c r="A372" s="2"/>
      <c r="E372" s="3"/>
      <c r="F372" s="3"/>
      <c r="G372" s="3"/>
      <c r="H372" s="13"/>
      <c r="I372" s="3">
        <f>IF(OR(E372="",F372="",H372=""),"",ABS(E372-F372)*H372)</f>
      </c>
      <c r="J372" s="4">
        <f>IF(OR(I372="",'汇总'!$B$4=""),"",I372/'汇总'!$B$4)</f>
      </c>
      <c r="K372" s="5">
        <f>IF(OR(E372="",F372="",G372=""),"",IF(E372=F372,"",ABS(G372-E372)/ABS(E372-F372)))</f>
      </c>
      <c r="L372" s="3"/>
      <c r="M372" s="3"/>
      <c r="N372" s="3">
        <f>IF(OR(E372="",H372="",L372=""),"",(L372-E372)*H372*IF(C372="做空",-1,1)-N(M372))</f>
      </c>
      <c r="O372" s="6">
        <f>IF(OR(N372="",I372=""),"",IF(I372=0,"",N372/I372))</f>
      </c>
      <c r="Q372" s="7"/>
      <c r="R372" s="7"/>
    </row>
    <row r="373">
      <c r="A373" s="2"/>
      <c r="E373" s="3"/>
      <c r="F373" s="3"/>
      <c r="G373" s="3"/>
      <c r="H373" s="13"/>
      <c r="I373" s="3">
        <f>IF(OR(E373="",F373="",H373=""),"",ABS(E373-F373)*H373)</f>
      </c>
      <c r="J373" s="4">
        <f>IF(OR(I373="",'汇总'!$B$4=""),"",I373/'汇总'!$B$4)</f>
      </c>
      <c r="K373" s="5">
        <f>IF(OR(E373="",F373="",G373=""),"",IF(E373=F373,"",ABS(G373-E373)/ABS(E373-F373)))</f>
      </c>
      <c r="L373" s="3"/>
      <c r="M373" s="3"/>
      <c r="N373" s="3">
        <f>IF(OR(E373="",H373="",L373=""),"",(L373-E373)*H373*IF(C373="做空",-1,1)-N(M373))</f>
      </c>
      <c r="O373" s="6">
        <f>IF(OR(N373="",I373=""),"",IF(I373=0,"",N373/I373))</f>
      </c>
      <c r="Q373" s="7"/>
      <c r="R373" s="7"/>
    </row>
    <row r="374">
      <c r="A374" s="2"/>
      <c r="E374" s="3"/>
      <c r="F374" s="3"/>
      <c r="G374" s="3"/>
      <c r="H374" s="13"/>
      <c r="I374" s="3">
        <f>IF(OR(E374="",F374="",H374=""),"",ABS(E374-F374)*H374)</f>
      </c>
      <c r="J374" s="4">
        <f>IF(OR(I374="",'汇总'!$B$4=""),"",I374/'汇总'!$B$4)</f>
      </c>
      <c r="K374" s="5">
        <f>IF(OR(E374="",F374="",G374=""),"",IF(E374=F374,"",ABS(G374-E374)/ABS(E374-F374)))</f>
      </c>
      <c r="L374" s="3"/>
      <c r="M374" s="3"/>
      <c r="N374" s="3">
        <f>IF(OR(E374="",H374="",L374=""),"",(L374-E374)*H374*IF(C374="做空",-1,1)-N(M374))</f>
      </c>
      <c r="O374" s="6">
        <f>IF(OR(N374="",I374=""),"",IF(I374=0,"",N374/I374))</f>
      </c>
      <c r="Q374" s="7"/>
      <c r="R374" s="7"/>
    </row>
    <row r="375">
      <c r="A375" s="2"/>
      <c r="E375" s="3"/>
      <c r="F375" s="3"/>
      <c r="G375" s="3"/>
      <c r="H375" s="13"/>
      <c r="I375" s="3">
        <f>IF(OR(E375="",F375="",H375=""),"",ABS(E375-F375)*H375)</f>
      </c>
      <c r="J375" s="4">
        <f>IF(OR(I375="",'汇总'!$B$4=""),"",I375/'汇总'!$B$4)</f>
      </c>
      <c r="K375" s="5">
        <f>IF(OR(E375="",F375="",G375=""),"",IF(E375=F375,"",ABS(G375-E375)/ABS(E375-F375)))</f>
      </c>
      <c r="L375" s="3"/>
      <c r="M375" s="3"/>
      <c r="N375" s="3">
        <f>IF(OR(E375="",H375="",L375=""),"",(L375-E375)*H375*IF(C375="做空",-1,1)-N(M375))</f>
      </c>
      <c r="O375" s="6">
        <f>IF(OR(N375="",I375=""),"",IF(I375=0,"",N375/I375))</f>
      </c>
      <c r="Q375" s="7"/>
      <c r="R375" s="7"/>
    </row>
    <row r="376">
      <c r="A376" s="2"/>
      <c r="E376" s="3"/>
      <c r="F376" s="3"/>
      <c r="G376" s="3"/>
      <c r="H376" s="13"/>
      <c r="I376" s="3">
        <f>IF(OR(E376="",F376="",H376=""),"",ABS(E376-F376)*H376)</f>
      </c>
      <c r="J376" s="4">
        <f>IF(OR(I376="",'汇总'!$B$4=""),"",I376/'汇总'!$B$4)</f>
      </c>
      <c r="K376" s="5">
        <f>IF(OR(E376="",F376="",G376=""),"",IF(E376=F376,"",ABS(G376-E376)/ABS(E376-F376)))</f>
      </c>
      <c r="L376" s="3"/>
      <c r="M376" s="3"/>
      <c r="N376" s="3">
        <f>IF(OR(E376="",H376="",L376=""),"",(L376-E376)*H376*IF(C376="做空",-1,1)-N(M376))</f>
      </c>
      <c r="O376" s="6">
        <f>IF(OR(N376="",I376=""),"",IF(I376=0,"",N376/I376))</f>
      </c>
      <c r="Q376" s="7"/>
      <c r="R376" s="7"/>
    </row>
    <row r="377">
      <c r="A377" s="2"/>
      <c r="E377" s="3"/>
      <c r="F377" s="3"/>
      <c r="G377" s="3"/>
      <c r="H377" s="13"/>
      <c r="I377" s="3">
        <f>IF(OR(E377="",F377="",H377=""),"",ABS(E377-F377)*H377)</f>
      </c>
      <c r="J377" s="4">
        <f>IF(OR(I377="",'汇总'!$B$4=""),"",I377/'汇总'!$B$4)</f>
      </c>
      <c r="K377" s="5">
        <f>IF(OR(E377="",F377="",G377=""),"",IF(E377=F377,"",ABS(G377-E377)/ABS(E377-F377)))</f>
      </c>
      <c r="L377" s="3"/>
      <c r="M377" s="3"/>
      <c r="N377" s="3">
        <f>IF(OR(E377="",H377="",L377=""),"",(L377-E377)*H377*IF(C377="做空",-1,1)-N(M377))</f>
      </c>
      <c r="O377" s="6">
        <f>IF(OR(N377="",I377=""),"",IF(I377=0,"",N377/I377))</f>
      </c>
      <c r="Q377" s="7"/>
      <c r="R377" s="7"/>
    </row>
    <row r="378">
      <c r="A378" s="2"/>
      <c r="E378" s="3"/>
      <c r="F378" s="3"/>
      <c r="G378" s="3"/>
      <c r="H378" s="13"/>
      <c r="I378" s="3">
        <f>IF(OR(E378="",F378="",H378=""),"",ABS(E378-F378)*H378)</f>
      </c>
      <c r="J378" s="4">
        <f>IF(OR(I378="",'汇总'!$B$4=""),"",I378/'汇总'!$B$4)</f>
      </c>
      <c r="K378" s="5">
        <f>IF(OR(E378="",F378="",G378=""),"",IF(E378=F378,"",ABS(G378-E378)/ABS(E378-F378)))</f>
      </c>
      <c r="L378" s="3"/>
      <c r="M378" s="3"/>
      <c r="N378" s="3">
        <f>IF(OR(E378="",H378="",L378=""),"",(L378-E378)*H378*IF(C378="做空",-1,1)-N(M378))</f>
      </c>
      <c r="O378" s="6">
        <f>IF(OR(N378="",I378=""),"",IF(I378=0,"",N378/I378))</f>
      </c>
      <c r="Q378" s="7"/>
      <c r="R378" s="7"/>
    </row>
    <row r="379">
      <c r="A379" s="2"/>
      <c r="E379" s="3"/>
      <c r="F379" s="3"/>
      <c r="G379" s="3"/>
      <c r="H379" s="13"/>
      <c r="I379" s="3">
        <f>IF(OR(E379="",F379="",H379=""),"",ABS(E379-F379)*H379)</f>
      </c>
      <c r="J379" s="4">
        <f>IF(OR(I379="",'汇总'!$B$4=""),"",I379/'汇总'!$B$4)</f>
      </c>
      <c r="K379" s="5">
        <f>IF(OR(E379="",F379="",G379=""),"",IF(E379=F379,"",ABS(G379-E379)/ABS(E379-F379)))</f>
      </c>
      <c r="L379" s="3"/>
      <c r="M379" s="3"/>
      <c r="N379" s="3">
        <f>IF(OR(E379="",H379="",L379=""),"",(L379-E379)*H379*IF(C379="做空",-1,1)-N(M379))</f>
      </c>
      <c r="O379" s="6">
        <f>IF(OR(N379="",I379=""),"",IF(I379=0,"",N379/I379))</f>
      </c>
      <c r="Q379" s="7"/>
      <c r="R379" s="7"/>
    </row>
    <row r="380">
      <c r="A380" s="2"/>
      <c r="E380" s="3"/>
      <c r="F380" s="3"/>
      <c r="G380" s="3"/>
      <c r="H380" s="13"/>
      <c r="I380" s="3">
        <f>IF(OR(E380="",F380="",H380=""),"",ABS(E380-F380)*H380)</f>
      </c>
      <c r="J380" s="4">
        <f>IF(OR(I380="",'汇总'!$B$4=""),"",I380/'汇总'!$B$4)</f>
      </c>
      <c r="K380" s="5">
        <f>IF(OR(E380="",F380="",G380=""),"",IF(E380=F380,"",ABS(G380-E380)/ABS(E380-F380)))</f>
      </c>
      <c r="L380" s="3"/>
      <c r="M380" s="3"/>
      <c r="N380" s="3">
        <f>IF(OR(E380="",H380="",L380=""),"",(L380-E380)*H380*IF(C380="做空",-1,1)-N(M380))</f>
      </c>
      <c r="O380" s="6">
        <f>IF(OR(N380="",I380=""),"",IF(I380=0,"",N380/I380))</f>
      </c>
      <c r="Q380" s="7"/>
      <c r="R380" s="7"/>
    </row>
    <row r="381">
      <c r="A381" s="2"/>
      <c r="E381" s="3"/>
      <c r="F381" s="3"/>
      <c r="G381" s="3"/>
      <c r="H381" s="13"/>
      <c r="I381" s="3">
        <f>IF(OR(E381="",F381="",H381=""),"",ABS(E381-F381)*H381)</f>
      </c>
      <c r="J381" s="4">
        <f>IF(OR(I381="",'汇总'!$B$4=""),"",I381/'汇总'!$B$4)</f>
      </c>
      <c r="K381" s="5">
        <f>IF(OR(E381="",F381="",G381=""),"",IF(E381=F381,"",ABS(G381-E381)/ABS(E381-F381)))</f>
      </c>
      <c r="L381" s="3"/>
      <c r="M381" s="3"/>
      <c r="N381" s="3">
        <f>IF(OR(E381="",H381="",L381=""),"",(L381-E381)*H381*IF(C381="做空",-1,1)-N(M381))</f>
      </c>
      <c r="O381" s="6">
        <f>IF(OR(N381="",I381=""),"",IF(I381=0,"",N381/I381))</f>
      </c>
      <c r="Q381" s="7"/>
      <c r="R381" s="7"/>
    </row>
    <row r="382">
      <c r="A382" s="2"/>
      <c r="E382" s="3"/>
      <c r="F382" s="3"/>
      <c r="G382" s="3"/>
      <c r="H382" s="13"/>
      <c r="I382" s="3">
        <f>IF(OR(E382="",F382="",H382=""),"",ABS(E382-F382)*H382)</f>
      </c>
      <c r="J382" s="4">
        <f>IF(OR(I382="",'汇总'!$B$4=""),"",I382/'汇总'!$B$4)</f>
      </c>
      <c r="K382" s="5">
        <f>IF(OR(E382="",F382="",G382=""),"",IF(E382=F382,"",ABS(G382-E382)/ABS(E382-F382)))</f>
      </c>
      <c r="L382" s="3"/>
      <c r="M382" s="3"/>
      <c r="N382" s="3">
        <f>IF(OR(E382="",H382="",L382=""),"",(L382-E382)*H382*IF(C382="做空",-1,1)-N(M382))</f>
      </c>
      <c r="O382" s="6">
        <f>IF(OR(N382="",I382=""),"",IF(I382=0,"",N382/I382))</f>
      </c>
      <c r="Q382" s="7"/>
      <c r="R382" s="7"/>
    </row>
    <row r="383">
      <c r="A383" s="2"/>
      <c r="E383" s="3"/>
      <c r="F383" s="3"/>
      <c r="G383" s="3"/>
      <c r="H383" s="13"/>
      <c r="I383" s="3">
        <f>IF(OR(E383="",F383="",H383=""),"",ABS(E383-F383)*H383)</f>
      </c>
      <c r="J383" s="4">
        <f>IF(OR(I383="",'汇总'!$B$4=""),"",I383/'汇总'!$B$4)</f>
      </c>
      <c r="K383" s="5">
        <f>IF(OR(E383="",F383="",G383=""),"",IF(E383=F383,"",ABS(G383-E383)/ABS(E383-F383)))</f>
      </c>
      <c r="L383" s="3"/>
      <c r="M383" s="3"/>
      <c r="N383" s="3">
        <f>IF(OR(E383="",H383="",L383=""),"",(L383-E383)*H383*IF(C383="做空",-1,1)-N(M383))</f>
      </c>
      <c r="O383" s="6">
        <f>IF(OR(N383="",I383=""),"",IF(I383=0,"",N383/I383))</f>
      </c>
      <c r="Q383" s="7"/>
      <c r="R383" s="7"/>
    </row>
    <row r="384">
      <c r="A384" s="2"/>
      <c r="E384" s="3"/>
      <c r="F384" s="3"/>
      <c r="G384" s="3"/>
      <c r="H384" s="13"/>
      <c r="I384" s="3">
        <f>IF(OR(E384="",F384="",H384=""),"",ABS(E384-F384)*H384)</f>
      </c>
      <c r="J384" s="4">
        <f>IF(OR(I384="",'汇总'!$B$4=""),"",I384/'汇总'!$B$4)</f>
      </c>
      <c r="K384" s="5">
        <f>IF(OR(E384="",F384="",G384=""),"",IF(E384=F384,"",ABS(G384-E384)/ABS(E384-F384)))</f>
      </c>
      <c r="L384" s="3"/>
      <c r="M384" s="3"/>
      <c r="N384" s="3">
        <f>IF(OR(E384="",H384="",L384=""),"",(L384-E384)*H384*IF(C384="做空",-1,1)-N(M384))</f>
      </c>
      <c r="O384" s="6">
        <f>IF(OR(N384="",I384=""),"",IF(I384=0,"",N384/I384))</f>
      </c>
      <c r="Q384" s="7"/>
      <c r="R384" s="7"/>
    </row>
    <row r="385">
      <c r="A385" s="2"/>
      <c r="E385" s="3"/>
      <c r="F385" s="3"/>
      <c r="G385" s="3"/>
      <c r="H385" s="13"/>
      <c r="I385" s="3">
        <f>IF(OR(E385="",F385="",H385=""),"",ABS(E385-F385)*H385)</f>
      </c>
      <c r="J385" s="4">
        <f>IF(OR(I385="",'汇总'!$B$4=""),"",I385/'汇总'!$B$4)</f>
      </c>
      <c r="K385" s="5">
        <f>IF(OR(E385="",F385="",G385=""),"",IF(E385=F385,"",ABS(G385-E385)/ABS(E385-F385)))</f>
      </c>
      <c r="L385" s="3"/>
      <c r="M385" s="3"/>
      <c r="N385" s="3">
        <f>IF(OR(E385="",H385="",L385=""),"",(L385-E385)*H385*IF(C385="做空",-1,1)-N(M385))</f>
      </c>
      <c r="O385" s="6">
        <f>IF(OR(N385="",I385=""),"",IF(I385=0,"",N385/I385))</f>
      </c>
      <c r="Q385" s="7"/>
      <c r="R385" s="7"/>
    </row>
    <row r="386">
      <c r="A386" s="2"/>
      <c r="E386" s="3"/>
      <c r="F386" s="3"/>
      <c r="G386" s="3"/>
      <c r="H386" s="13"/>
      <c r="I386" s="3">
        <f>IF(OR(E386="",F386="",H386=""),"",ABS(E386-F386)*H386)</f>
      </c>
      <c r="J386" s="4">
        <f>IF(OR(I386="",'汇总'!$B$4=""),"",I386/'汇总'!$B$4)</f>
      </c>
      <c r="K386" s="5">
        <f>IF(OR(E386="",F386="",G386=""),"",IF(E386=F386,"",ABS(G386-E386)/ABS(E386-F386)))</f>
      </c>
      <c r="L386" s="3"/>
      <c r="M386" s="3"/>
      <c r="N386" s="3">
        <f>IF(OR(E386="",H386="",L386=""),"",(L386-E386)*H386*IF(C386="做空",-1,1)-N(M386))</f>
      </c>
      <c r="O386" s="6">
        <f>IF(OR(N386="",I386=""),"",IF(I386=0,"",N386/I386))</f>
      </c>
      <c r="Q386" s="7"/>
      <c r="R386" s="7"/>
    </row>
    <row r="387">
      <c r="A387" s="2"/>
      <c r="E387" s="3"/>
      <c r="F387" s="3"/>
      <c r="G387" s="3"/>
      <c r="H387" s="13"/>
      <c r="I387" s="3">
        <f>IF(OR(E387="",F387="",H387=""),"",ABS(E387-F387)*H387)</f>
      </c>
      <c r="J387" s="4">
        <f>IF(OR(I387="",'汇总'!$B$4=""),"",I387/'汇总'!$B$4)</f>
      </c>
      <c r="K387" s="5">
        <f>IF(OR(E387="",F387="",G387=""),"",IF(E387=F387,"",ABS(G387-E387)/ABS(E387-F387)))</f>
      </c>
      <c r="L387" s="3"/>
      <c r="M387" s="3"/>
      <c r="N387" s="3">
        <f>IF(OR(E387="",H387="",L387=""),"",(L387-E387)*H387*IF(C387="做空",-1,1)-N(M387))</f>
      </c>
      <c r="O387" s="6">
        <f>IF(OR(N387="",I387=""),"",IF(I387=0,"",N387/I387))</f>
      </c>
      <c r="Q387" s="7"/>
      <c r="R387" s="7"/>
    </row>
    <row r="388">
      <c r="A388" s="2"/>
      <c r="E388" s="3"/>
      <c r="F388" s="3"/>
      <c r="G388" s="3"/>
      <c r="H388" s="13"/>
      <c r="I388" s="3">
        <f>IF(OR(E388="",F388="",H388=""),"",ABS(E388-F388)*H388)</f>
      </c>
      <c r="J388" s="4">
        <f>IF(OR(I388="",'汇总'!$B$4=""),"",I388/'汇总'!$B$4)</f>
      </c>
      <c r="K388" s="5">
        <f>IF(OR(E388="",F388="",G388=""),"",IF(E388=F388,"",ABS(G388-E388)/ABS(E388-F388)))</f>
      </c>
      <c r="L388" s="3"/>
      <c r="M388" s="3"/>
      <c r="N388" s="3">
        <f>IF(OR(E388="",H388="",L388=""),"",(L388-E388)*H388*IF(C388="做空",-1,1)-N(M388))</f>
      </c>
      <c r="O388" s="6">
        <f>IF(OR(N388="",I388=""),"",IF(I388=0,"",N388/I388))</f>
      </c>
      <c r="Q388" s="7"/>
      <c r="R388" s="7"/>
    </row>
    <row r="389">
      <c r="A389" s="2"/>
      <c r="E389" s="3"/>
      <c r="F389" s="3"/>
      <c r="G389" s="3"/>
      <c r="H389" s="13"/>
      <c r="I389" s="3">
        <f>IF(OR(E389="",F389="",H389=""),"",ABS(E389-F389)*H389)</f>
      </c>
      <c r="J389" s="4">
        <f>IF(OR(I389="",'汇总'!$B$4=""),"",I389/'汇总'!$B$4)</f>
      </c>
      <c r="K389" s="5">
        <f>IF(OR(E389="",F389="",G389=""),"",IF(E389=F389,"",ABS(G389-E389)/ABS(E389-F389)))</f>
      </c>
      <c r="L389" s="3"/>
      <c r="M389" s="3"/>
      <c r="N389" s="3">
        <f>IF(OR(E389="",H389="",L389=""),"",(L389-E389)*H389*IF(C389="做空",-1,1)-N(M389))</f>
      </c>
      <c r="O389" s="6">
        <f>IF(OR(N389="",I389=""),"",IF(I389=0,"",N389/I389))</f>
      </c>
      <c r="Q389" s="7"/>
      <c r="R389" s="7"/>
    </row>
    <row r="390">
      <c r="A390" s="2"/>
      <c r="E390" s="3"/>
      <c r="F390" s="3"/>
      <c r="G390" s="3"/>
      <c r="H390" s="13"/>
      <c r="I390" s="3">
        <f>IF(OR(E390="",F390="",H390=""),"",ABS(E390-F390)*H390)</f>
      </c>
      <c r="J390" s="4">
        <f>IF(OR(I390="",'汇总'!$B$4=""),"",I390/'汇总'!$B$4)</f>
      </c>
      <c r="K390" s="5">
        <f>IF(OR(E390="",F390="",G390=""),"",IF(E390=F390,"",ABS(G390-E390)/ABS(E390-F390)))</f>
      </c>
      <c r="L390" s="3"/>
      <c r="M390" s="3"/>
      <c r="N390" s="3">
        <f>IF(OR(E390="",H390="",L390=""),"",(L390-E390)*H390*IF(C390="做空",-1,1)-N(M390))</f>
      </c>
      <c r="O390" s="6">
        <f>IF(OR(N390="",I390=""),"",IF(I390=0,"",N390/I390))</f>
      </c>
      <c r="Q390" s="7"/>
      <c r="R390" s="7"/>
    </row>
    <row r="391">
      <c r="A391" s="2"/>
      <c r="E391" s="3"/>
      <c r="F391" s="3"/>
      <c r="G391" s="3"/>
      <c r="H391" s="13"/>
      <c r="I391" s="3">
        <f>IF(OR(E391="",F391="",H391=""),"",ABS(E391-F391)*H391)</f>
      </c>
      <c r="J391" s="4">
        <f>IF(OR(I391="",'汇总'!$B$4=""),"",I391/'汇总'!$B$4)</f>
      </c>
      <c r="K391" s="5">
        <f>IF(OR(E391="",F391="",G391=""),"",IF(E391=F391,"",ABS(G391-E391)/ABS(E391-F391)))</f>
      </c>
      <c r="L391" s="3"/>
      <c r="M391" s="3"/>
      <c r="N391" s="3">
        <f>IF(OR(E391="",H391="",L391=""),"",(L391-E391)*H391*IF(C391="做空",-1,1)-N(M391))</f>
      </c>
      <c r="O391" s="6">
        <f>IF(OR(N391="",I391=""),"",IF(I391=0,"",N391/I391))</f>
      </c>
      <c r="Q391" s="7"/>
      <c r="R391" s="7"/>
    </row>
    <row r="392">
      <c r="A392" s="2"/>
      <c r="E392" s="3"/>
      <c r="F392" s="3"/>
      <c r="G392" s="3"/>
      <c r="H392" s="13"/>
      <c r="I392" s="3">
        <f>IF(OR(E392="",F392="",H392=""),"",ABS(E392-F392)*H392)</f>
      </c>
      <c r="J392" s="4">
        <f>IF(OR(I392="",'汇总'!$B$4=""),"",I392/'汇总'!$B$4)</f>
      </c>
      <c r="K392" s="5">
        <f>IF(OR(E392="",F392="",G392=""),"",IF(E392=F392,"",ABS(G392-E392)/ABS(E392-F392)))</f>
      </c>
      <c r="L392" s="3"/>
      <c r="M392" s="3"/>
      <c r="N392" s="3">
        <f>IF(OR(E392="",H392="",L392=""),"",(L392-E392)*H392*IF(C392="做空",-1,1)-N(M392))</f>
      </c>
      <c r="O392" s="6">
        <f>IF(OR(N392="",I392=""),"",IF(I392=0,"",N392/I392))</f>
      </c>
      <c r="Q392" s="7"/>
      <c r="R392" s="7"/>
    </row>
    <row r="393">
      <c r="A393" s="2"/>
      <c r="E393" s="3"/>
      <c r="F393" s="3"/>
      <c r="G393" s="3"/>
      <c r="H393" s="13"/>
      <c r="I393" s="3">
        <f>IF(OR(E393="",F393="",H393=""),"",ABS(E393-F393)*H393)</f>
      </c>
      <c r="J393" s="4">
        <f>IF(OR(I393="",'汇总'!$B$4=""),"",I393/'汇总'!$B$4)</f>
      </c>
      <c r="K393" s="5">
        <f>IF(OR(E393="",F393="",G393=""),"",IF(E393=F393,"",ABS(G393-E393)/ABS(E393-F393)))</f>
      </c>
      <c r="L393" s="3"/>
      <c r="M393" s="3"/>
      <c r="N393" s="3">
        <f>IF(OR(E393="",H393="",L393=""),"",(L393-E393)*H393*IF(C393="做空",-1,1)-N(M393))</f>
      </c>
      <c r="O393" s="6">
        <f>IF(OR(N393="",I393=""),"",IF(I393=0,"",N393/I393))</f>
      </c>
      <c r="Q393" s="7"/>
      <c r="R393" s="7"/>
    </row>
    <row r="394">
      <c r="A394" s="2"/>
      <c r="E394" s="3"/>
      <c r="F394" s="3"/>
      <c r="G394" s="3"/>
      <c r="H394" s="13"/>
      <c r="I394" s="3">
        <f>IF(OR(E394="",F394="",H394=""),"",ABS(E394-F394)*H394)</f>
      </c>
      <c r="J394" s="4">
        <f>IF(OR(I394="",'汇总'!$B$4=""),"",I394/'汇总'!$B$4)</f>
      </c>
      <c r="K394" s="5">
        <f>IF(OR(E394="",F394="",G394=""),"",IF(E394=F394,"",ABS(G394-E394)/ABS(E394-F394)))</f>
      </c>
      <c r="L394" s="3"/>
      <c r="M394" s="3"/>
      <c r="N394" s="3">
        <f>IF(OR(E394="",H394="",L394=""),"",(L394-E394)*H394*IF(C394="做空",-1,1)-N(M394))</f>
      </c>
      <c r="O394" s="6">
        <f>IF(OR(N394="",I394=""),"",IF(I394=0,"",N394/I394))</f>
      </c>
      <c r="Q394" s="7"/>
      <c r="R394" s="7"/>
    </row>
    <row r="395">
      <c r="A395" s="2"/>
      <c r="E395" s="3"/>
      <c r="F395" s="3"/>
      <c r="G395" s="3"/>
      <c r="H395" s="13"/>
      <c r="I395" s="3">
        <f>IF(OR(E395="",F395="",H395=""),"",ABS(E395-F395)*H395)</f>
      </c>
      <c r="J395" s="4">
        <f>IF(OR(I395="",'汇总'!$B$4=""),"",I395/'汇总'!$B$4)</f>
      </c>
      <c r="K395" s="5">
        <f>IF(OR(E395="",F395="",G395=""),"",IF(E395=F395,"",ABS(G395-E395)/ABS(E395-F395)))</f>
      </c>
      <c r="L395" s="3"/>
      <c r="M395" s="3"/>
      <c r="N395" s="3">
        <f>IF(OR(E395="",H395="",L395=""),"",(L395-E395)*H395*IF(C395="做空",-1,1)-N(M395))</f>
      </c>
      <c r="O395" s="6">
        <f>IF(OR(N395="",I395=""),"",IF(I395=0,"",N395/I395))</f>
      </c>
      <c r="Q395" s="7"/>
      <c r="R395" s="7"/>
    </row>
    <row r="396">
      <c r="A396" s="2"/>
      <c r="E396" s="3"/>
      <c r="F396" s="3"/>
      <c r="G396" s="3"/>
      <c r="H396" s="13"/>
      <c r="I396" s="3">
        <f>IF(OR(E396="",F396="",H396=""),"",ABS(E396-F396)*H396)</f>
      </c>
      <c r="J396" s="4">
        <f>IF(OR(I396="",'汇总'!$B$4=""),"",I396/'汇总'!$B$4)</f>
      </c>
      <c r="K396" s="5">
        <f>IF(OR(E396="",F396="",G396=""),"",IF(E396=F396,"",ABS(G396-E396)/ABS(E396-F396)))</f>
      </c>
      <c r="L396" s="3"/>
      <c r="M396" s="3"/>
      <c r="N396" s="3">
        <f>IF(OR(E396="",H396="",L396=""),"",(L396-E396)*H396*IF(C396="做空",-1,1)-N(M396))</f>
      </c>
      <c r="O396" s="6">
        <f>IF(OR(N396="",I396=""),"",IF(I396=0,"",N396/I396))</f>
      </c>
      <c r="Q396" s="7"/>
      <c r="R396" s="7"/>
    </row>
    <row r="397">
      <c r="A397" s="2"/>
      <c r="E397" s="3"/>
      <c r="F397" s="3"/>
      <c r="G397" s="3"/>
      <c r="H397" s="13"/>
      <c r="I397" s="3">
        <f>IF(OR(E397="",F397="",H397=""),"",ABS(E397-F397)*H397)</f>
      </c>
      <c r="J397" s="4">
        <f>IF(OR(I397="",'汇总'!$B$4=""),"",I397/'汇总'!$B$4)</f>
      </c>
      <c r="K397" s="5">
        <f>IF(OR(E397="",F397="",G397=""),"",IF(E397=F397,"",ABS(G397-E397)/ABS(E397-F397)))</f>
      </c>
      <c r="L397" s="3"/>
      <c r="M397" s="3"/>
      <c r="N397" s="3">
        <f>IF(OR(E397="",H397="",L397=""),"",(L397-E397)*H397*IF(C397="做空",-1,1)-N(M397))</f>
      </c>
      <c r="O397" s="6">
        <f>IF(OR(N397="",I397=""),"",IF(I397=0,"",N397/I397))</f>
      </c>
      <c r="Q397" s="7"/>
      <c r="R397" s="7"/>
    </row>
    <row r="398">
      <c r="A398" s="2"/>
      <c r="E398" s="3"/>
      <c r="F398" s="3"/>
      <c r="G398" s="3"/>
      <c r="H398" s="13"/>
      <c r="I398" s="3">
        <f>IF(OR(E398="",F398="",H398=""),"",ABS(E398-F398)*H398)</f>
      </c>
      <c r="J398" s="4">
        <f>IF(OR(I398="",'汇总'!$B$4=""),"",I398/'汇总'!$B$4)</f>
      </c>
      <c r="K398" s="5">
        <f>IF(OR(E398="",F398="",G398=""),"",IF(E398=F398,"",ABS(G398-E398)/ABS(E398-F398)))</f>
      </c>
      <c r="L398" s="3"/>
      <c r="M398" s="3"/>
      <c r="N398" s="3">
        <f>IF(OR(E398="",H398="",L398=""),"",(L398-E398)*H398*IF(C398="做空",-1,1)-N(M398))</f>
      </c>
      <c r="O398" s="6">
        <f>IF(OR(N398="",I398=""),"",IF(I398=0,"",N398/I398))</f>
      </c>
      <c r="Q398" s="7"/>
      <c r="R398" s="7"/>
    </row>
    <row r="399">
      <c r="A399" s="2"/>
      <c r="E399" s="3"/>
      <c r="F399" s="3"/>
      <c r="G399" s="3"/>
      <c r="H399" s="13"/>
      <c r="I399" s="3">
        <f>IF(OR(E399="",F399="",H399=""),"",ABS(E399-F399)*H399)</f>
      </c>
      <c r="J399" s="4">
        <f>IF(OR(I399="",'汇总'!$B$4=""),"",I399/'汇总'!$B$4)</f>
      </c>
      <c r="K399" s="5">
        <f>IF(OR(E399="",F399="",G399=""),"",IF(E399=F399,"",ABS(G399-E399)/ABS(E399-F399)))</f>
      </c>
      <c r="L399" s="3"/>
      <c r="M399" s="3"/>
      <c r="N399" s="3">
        <f>IF(OR(E399="",H399="",L399=""),"",(L399-E399)*H399*IF(C399="做空",-1,1)-N(M399))</f>
      </c>
      <c r="O399" s="6">
        <f>IF(OR(N399="",I399=""),"",IF(I399=0,"",N399/I399))</f>
      </c>
      <c r="Q399" s="7"/>
      <c r="R399" s="7"/>
    </row>
    <row r="400">
      <c r="A400" s="2"/>
      <c r="E400" s="3"/>
      <c r="F400" s="3"/>
      <c r="G400" s="3"/>
      <c r="H400" s="13"/>
      <c r="I400" s="3">
        <f>IF(OR(E400="",F400="",H400=""),"",ABS(E400-F400)*H400)</f>
      </c>
      <c r="J400" s="4">
        <f>IF(OR(I400="",'汇总'!$B$4=""),"",I400/'汇总'!$B$4)</f>
      </c>
      <c r="K400" s="5">
        <f>IF(OR(E400="",F400="",G400=""),"",IF(E400=F400,"",ABS(G400-E400)/ABS(E400-F400)))</f>
      </c>
      <c r="L400" s="3"/>
      <c r="M400" s="3"/>
      <c r="N400" s="3">
        <f>IF(OR(E400="",H400="",L400=""),"",(L400-E400)*H400*IF(C400="做空",-1,1)-N(M400))</f>
      </c>
      <c r="O400" s="6">
        <f>IF(OR(N400="",I400=""),"",IF(I400=0,"",N400/I400))</f>
      </c>
      <c r="Q400" s="7"/>
      <c r="R400" s="7"/>
    </row>
    <row r="401">
      <c r="A401" s="2"/>
      <c r="E401" s="3"/>
      <c r="F401" s="3"/>
      <c r="G401" s="3"/>
      <c r="H401" s="13"/>
      <c r="I401" s="3">
        <f>IF(OR(E401="",F401="",H401=""),"",ABS(E401-F401)*H401)</f>
      </c>
      <c r="J401" s="4">
        <f>IF(OR(I401="",'汇总'!$B$4=""),"",I401/'汇总'!$B$4)</f>
      </c>
      <c r="K401" s="5">
        <f>IF(OR(E401="",F401="",G401=""),"",IF(E401=F401,"",ABS(G401-E401)/ABS(E401-F401)))</f>
      </c>
      <c r="L401" s="3"/>
      <c r="M401" s="3"/>
      <c r="N401" s="3">
        <f>IF(OR(E401="",H401="",L401=""),"",(L401-E401)*H401*IF(C401="做空",-1,1)-N(M401))</f>
      </c>
      <c r="O401" s="6">
        <f>IF(OR(N401="",I401=""),"",IF(I401=0,"",N401/I401))</f>
      </c>
      <c r="Q401" s="7"/>
      <c r="R401" s="7"/>
    </row>
    <row r="402">
      <c r="A402" s="2"/>
      <c r="E402" s="3"/>
      <c r="F402" s="3"/>
      <c r="G402" s="3"/>
      <c r="H402" s="13"/>
      <c r="I402" s="3">
        <f>IF(OR(E402="",F402="",H402=""),"",ABS(E402-F402)*H402)</f>
      </c>
      <c r="J402" s="4">
        <f>IF(OR(I402="",'汇总'!$B$4=""),"",I402/'汇总'!$B$4)</f>
      </c>
      <c r="K402" s="5">
        <f>IF(OR(E402="",F402="",G402=""),"",IF(E402=F402,"",ABS(G402-E402)/ABS(E402-F402)))</f>
      </c>
      <c r="L402" s="3"/>
      <c r="M402" s="3"/>
      <c r="N402" s="3">
        <f>IF(OR(E402="",H402="",L402=""),"",(L402-E402)*H402*IF(C402="做空",-1,1)-N(M402))</f>
      </c>
      <c r="O402" s="6">
        <f>IF(OR(N402="",I402=""),"",IF(I402=0,"",N402/I402))</f>
      </c>
      <c r="Q402" s="7"/>
      <c r="R402" s="7"/>
    </row>
    <row r="403">
      <c r="A403" s="2"/>
      <c r="E403" s="3"/>
      <c r="F403" s="3"/>
      <c r="G403" s="3"/>
      <c r="H403" s="13"/>
      <c r="I403" s="3">
        <f>IF(OR(E403="",F403="",H403=""),"",ABS(E403-F403)*H403)</f>
      </c>
      <c r="J403" s="4">
        <f>IF(OR(I403="",'汇总'!$B$4=""),"",I403/'汇总'!$B$4)</f>
      </c>
      <c r="K403" s="5">
        <f>IF(OR(E403="",F403="",G403=""),"",IF(E403=F403,"",ABS(G403-E403)/ABS(E403-F403)))</f>
      </c>
      <c r="L403" s="3"/>
      <c r="M403" s="3"/>
      <c r="N403" s="3">
        <f>IF(OR(E403="",H403="",L403=""),"",(L403-E403)*H403*IF(C403="做空",-1,1)-N(M403))</f>
      </c>
      <c r="O403" s="6">
        <f>IF(OR(N403="",I403=""),"",IF(I403=0,"",N403/I403))</f>
      </c>
      <c r="Q403" s="7"/>
      <c r="R403" s="7"/>
    </row>
    <row r="404">
      <c r="A404" s="2"/>
      <c r="E404" s="3"/>
      <c r="F404" s="3"/>
      <c r="G404" s="3"/>
      <c r="H404" s="13"/>
      <c r="I404" s="3">
        <f>IF(OR(E404="",F404="",H404=""),"",ABS(E404-F404)*H404)</f>
      </c>
      <c r="J404" s="4">
        <f>IF(OR(I404="",'汇总'!$B$4=""),"",I404/'汇总'!$B$4)</f>
      </c>
      <c r="K404" s="5">
        <f>IF(OR(E404="",F404="",G404=""),"",IF(E404=F404,"",ABS(G404-E404)/ABS(E404-F404)))</f>
      </c>
      <c r="L404" s="3"/>
      <c r="M404" s="3"/>
      <c r="N404" s="3">
        <f>IF(OR(E404="",H404="",L404=""),"",(L404-E404)*H404*IF(C404="做空",-1,1)-N(M404))</f>
      </c>
      <c r="O404" s="6">
        <f>IF(OR(N404="",I404=""),"",IF(I404=0,"",N404/I404))</f>
      </c>
      <c r="Q404" s="7"/>
      <c r="R404" s="7"/>
    </row>
    <row r="405">
      <c r="A405" s="2"/>
      <c r="E405" s="3"/>
      <c r="F405" s="3"/>
      <c r="G405" s="3"/>
      <c r="H405" s="13"/>
      <c r="I405" s="3">
        <f>IF(OR(E405="",F405="",H405=""),"",ABS(E405-F405)*H405)</f>
      </c>
      <c r="J405" s="4">
        <f>IF(OR(I405="",'汇总'!$B$4=""),"",I405/'汇总'!$B$4)</f>
      </c>
      <c r="K405" s="5">
        <f>IF(OR(E405="",F405="",G405=""),"",IF(E405=F405,"",ABS(G405-E405)/ABS(E405-F405)))</f>
      </c>
      <c r="L405" s="3"/>
      <c r="M405" s="3"/>
      <c r="N405" s="3">
        <f>IF(OR(E405="",H405="",L405=""),"",(L405-E405)*H405*IF(C405="做空",-1,1)-N(M405))</f>
      </c>
      <c r="O405" s="6">
        <f>IF(OR(N405="",I405=""),"",IF(I405=0,"",N405/I405))</f>
      </c>
      <c r="Q405" s="7"/>
      <c r="R405" s="7"/>
    </row>
    <row r="406">
      <c r="A406" s="2"/>
      <c r="E406" s="3"/>
      <c r="F406" s="3"/>
      <c r="G406" s="3"/>
      <c r="H406" s="13"/>
      <c r="I406" s="3">
        <f>IF(OR(E406="",F406="",H406=""),"",ABS(E406-F406)*H406)</f>
      </c>
      <c r="J406" s="4">
        <f>IF(OR(I406="",'汇总'!$B$4=""),"",I406/'汇总'!$B$4)</f>
      </c>
      <c r="K406" s="5">
        <f>IF(OR(E406="",F406="",G406=""),"",IF(E406=F406,"",ABS(G406-E406)/ABS(E406-F406)))</f>
      </c>
      <c r="L406" s="3"/>
      <c r="M406" s="3"/>
      <c r="N406" s="3">
        <f>IF(OR(E406="",H406="",L406=""),"",(L406-E406)*H406*IF(C406="做空",-1,1)-N(M406))</f>
      </c>
      <c r="O406" s="6">
        <f>IF(OR(N406="",I406=""),"",IF(I406=0,"",N406/I406))</f>
      </c>
      <c r="Q406" s="7"/>
      <c r="R406" s="7"/>
    </row>
    <row r="407">
      <c r="A407" s="2"/>
      <c r="E407" s="3"/>
      <c r="F407" s="3"/>
      <c r="G407" s="3"/>
      <c r="H407" s="13"/>
      <c r="I407" s="3">
        <f>IF(OR(E407="",F407="",H407=""),"",ABS(E407-F407)*H407)</f>
      </c>
      <c r="J407" s="4">
        <f>IF(OR(I407="",'汇总'!$B$4=""),"",I407/'汇总'!$B$4)</f>
      </c>
      <c r="K407" s="5">
        <f>IF(OR(E407="",F407="",G407=""),"",IF(E407=F407,"",ABS(G407-E407)/ABS(E407-F407)))</f>
      </c>
      <c r="L407" s="3"/>
      <c r="M407" s="3"/>
      <c r="N407" s="3">
        <f>IF(OR(E407="",H407="",L407=""),"",(L407-E407)*H407*IF(C407="做空",-1,1)-N(M407))</f>
      </c>
      <c r="O407" s="6">
        <f>IF(OR(N407="",I407=""),"",IF(I407=0,"",N407/I407))</f>
      </c>
      <c r="Q407" s="7"/>
      <c r="R407" s="7"/>
    </row>
    <row r="408">
      <c r="A408" s="2"/>
      <c r="E408" s="3"/>
      <c r="F408" s="3"/>
      <c r="G408" s="3"/>
      <c r="H408" s="13"/>
      <c r="I408" s="3">
        <f>IF(OR(E408="",F408="",H408=""),"",ABS(E408-F408)*H408)</f>
      </c>
      <c r="J408" s="4">
        <f>IF(OR(I408="",'汇总'!$B$4=""),"",I408/'汇总'!$B$4)</f>
      </c>
      <c r="K408" s="5">
        <f>IF(OR(E408="",F408="",G408=""),"",IF(E408=F408,"",ABS(G408-E408)/ABS(E408-F408)))</f>
      </c>
      <c r="L408" s="3"/>
      <c r="M408" s="3"/>
      <c r="N408" s="3">
        <f>IF(OR(E408="",H408="",L408=""),"",(L408-E408)*H408*IF(C408="做空",-1,1)-N(M408))</f>
      </c>
      <c r="O408" s="6">
        <f>IF(OR(N408="",I408=""),"",IF(I408=0,"",N408/I408))</f>
      </c>
      <c r="Q408" s="7"/>
      <c r="R408" s="7"/>
    </row>
    <row r="409">
      <c r="A409" s="2"/>
      <c r="E409" s="3"/>
      <c r="F409" s="3"/>
      <c r="G409" s="3"/>
      <c r="H409" s="13"/>
      <c r="I409" s="3">
        <f>IF(OR(E409="",F409="",H409=""),"",ABS(E409-F409)*H409)</f>
      </c>
      <c r="J409" s="4">
        <f>IF(OR(I409="",'汇总'!$B$4=""),"",I409/'汇总'!$B$4)</f>
      </c>
      <c r="K409" s="5">
        <f>IF(OR(E409="",F409="",G409=""),"",IF(E409=F409,"",ABS(G409-E409)/ABS(E409-F409)))</f>
      </c>
      <c r="L409" s="3"/>
      <c r="M409" s="3"/>
      <c r="N409" s="3">
        <f>IF(OR(E409="",H409="",L409=""),"",(L409-E409)*H409*IF(C409="做空",-1,1)-N(M409))</f>
      </c>
      <c r="O409" s="6">
        <f>IF(OR(N409="",I409=""),"",IF(I409=0,"",N409/I409))</f>
      </c>
      <c r="Q409" s="7"/>
      <c r="R409" s="7"/>
    </row>
    <row r="410">
      <c r="A410" s="2"/>
      <c r="E410" s="3"/>
      <c r="F410" s="3"/>
      <c r="G410" s="3"/>
      <c r="H410" s="13"/>
      <c r="I410" s="3">
        <f>IF(OR(E410="",F410="",H410=""),"",ABS(E410-F410)*H410)</f>
      </c>
      <c r="J410" s="4">
        <f>IF(OR(I410="",'汇总'!$B$4=""),"",I410/'汇总'!$B$4)</f>
      </c>
      <c r="K410" s="5">
        <f>IF(OR(E410="",F410="",G410=""),"",IF(E410=F410,"",ABS(G410-E410)/ABS(E410-F410)))</f>
      </c>
      <c r="L410" s="3"/>
      <c r="M410" s="3"/>
      <c r="N410" s="3">
        <f>IF(OR(E410="",H410="",L410=""),"",(L410-E410)*H410*IF(C410="做空",-1,1)-N(M410))</f>
      </c>
      <c r="O410" s="6">
        <f>IF(OR(N410="",I410=""),"",IF(I410=0,"",N410/I410))</f>
      </c>
      <c r="Q410" s="7"/>
      <c r="R410" s="7"/>
    </row>
    <row r="411">
      <c r="A411" s="2"/>
      <c r="E411" s="3"/>
      <c r="F411" s="3"/>
      <c r="G411" s="3"/>
      <c r="H411" s="13"/>
      <c r="I411" s="3">
        <f>IF(OR(E411="",F411="",H411=""),"",ABS(E411-F411)*H411)</f>
      </c>
      <c r="J411" s="4">
        <f>IF(OR(I411="",'汇总'!$B$4=""),"",I411/'汇总'!$B$4)</f>
      </c>
      <c r="K411" s="5">
        <f>IF(OR(E411="",F411="",G411=""),"",IF(E411=F411,"",ABS(G411-E411)/ABS(E411-F411)))</f>
      </c>
      <c r="L411" s="3"/>
      <c r="M411" s="3"/>
      <c r="N411" s="3">
        <f>IF(OR(E411="",H411="",L411=""),"",(L411-E411)*H411*IF(C411="做空",-1,1)-N(M411))</f>
      </c>
      <c r="O411" s="6">
        <f>IF(OR(N411="",I411=""),"",IF(I411=0,"",N411/I411))</f>
      </c>
      <c r="Q411" s="7"/>
      <c r="R411" s="7"/>
    </row>
    <row r="412">
      <c r="A412" s="2"/>
      <c r="E412" s="3"/>
      <c r="F412" s="3"/>
      <c r="G412" s="3"/>
      <c r="H412" s="13"/>
      <c r="I412" s="3">
        <f>IF(OR(E412="",F412="",H412=""),"",ABS(E412-F412)*H412)</f>
      </c>
      <c r="J412" s="4">
        <f>IF(OR(I412="",'汇总'!$B$4=""),"",I412/'汇总'!$B$4)</f>
      </c>
      <c r="K412" s="5">
        <f>IF(OR(E412="",F412="",G412=""),"",IF(E412=F412,"",ABS(G412-E412)/ABS(E412-F412)))</f>
      </c>
      <c r="L412" s="3"/>
      <c r="M412" s="3"/>
      <c r="N412" s="3">
        <f>IF(OR(E412="",H412="",L412=""),"",(L412-E412)*H412*IF(C412="做空",-1,1)-N(M412))</f>
      </c>
      <c r="O412" s="6">
        <f>IF(OR(N412="",I412=""),"",IF(I412=0,"",N412/I412))</f>
      </c>
      <c r="Q412" s="7"/>
      <c r="R412" s="7"/>
    </row>
    <row r="413">
      <c r="A413" s="2"/>
      <c r="E413" s="3"/>
      <c r="F413" s="3"/>
      <c r="G413" s="3"/>
      <c r="H413" s="13"/>
      <c r="I413" s="3">
        <f>IF(OR(E413="",F413="",H413=""),"",ABS(E413-F413)*H413)</f>
      </c>
      <c r="J413" s="4">
        <f>IF(OR(I413="",'汇总'!$B$4=""),"",I413/'汇总'!$B$4)</f>
      </c>
      <c r="K413" s="5">
        <f>IF(OR(E413="",F413="",G413=""),"",IF(E413=F413,"",ABS(G413-E413)/ABS(E413-F413)))</f>
      </c>
      <c r="L413" s="3"/>
      <c r="M413" s="3"/>
      <c r="N413" s="3">
        <f>IF(OR(E413="",H413="",L413=""),"",(L413-E413)*H413*IF(C413="做空",-1,1)-N(M413))</f>
      </c>
      <c r="O413" s="6">
        <f>IF(OR(N413="",I413=""),"",IF(I413=0,"",N413/I413))</f>
      </c>
      <c r="Q413" s="7"/>
      <c r="R413" s="7"/>
    </row>
    <row r="414">
      <c r="A414" s="2"/>
      <c r="E414" s="3"/>
      <c r="F414" s="3"/>
      <c r="G414" s="3"/>
      <c r="H414" s="13"/>
      <c r="I414" s="3">
        <f>IF(OR(E414="",F414="",H414=""),"",ABS(E414-F414)*H414)</f>
      </c>
      <c r="J414" s="4">
        <f>IF(OR(I414="",'汇总'!$B$4=""),"",I414/'汇总'!$B$4)</f>
      </c>
      <c r="K414" s="5">
        <f>IF(OR(E414="",F414="",G414=""),"",IF(E414=F414,"",ABS(G414-E414)/ABS(E414-F414)))</f>
      </c>
      <c r="L414" s="3"/>
      <c r="M414" s="3"/>
      <c r="N414" s="3">
        <f>IF(OR(E414="",H414="",L414=""),"",(L414-E414)*H414*IF(C414="做空",-1,1)-N(M414))</f>
      </c>
      <c r="O414" s="6">
        <f>IF(OR(N414="",I414=""),"",IF(I414=0,"",N414/I414))</f>
      </c>
      <c r="Q414" s="7"/>
      <c r="R414" s="7"/>
    </row>
    <row r="415">
      <c r="A415" s="2"/>
      <c r="E415" s="3"/>
      <c r="F415" s="3"/>
      <c r="G415" s="3"/>
      <c r="H415" s="13"/>
      <c r="I415" s="3">
        <f>IF(OR(E415="",F415="",H415=""),"",ABS(E415-F415)*H415)</f>
      </c>
      <c r="J415" s="4">
        <f>IF(OR(I415="",'汇总'!$B$4=""),"",I415/'汇总'!$B$4)</f>
      </c>
      <c r="K415" s="5">
        <f>IF(OR(E415="",F415="",G415=""),"",IF(E415=F415,"",ABS(G415-E415)/ABS(E415-F415)))</f>
      </c>
      <c r="L415" s="3"/>
      <c r="M415" s="3"/>
      <c r="N415" s="3">
        <f>IF(OR(E415="",H415="",L415=""),"",(L415-E415)*H415*IF(C415="做空",-1,1)-N(M415))</f>
      </c>
      <c r="O415" s="6">
        <f>IF(OR(N415="",I415=""),"",IF(I415=0,"",N415/I415))</f>
      </c>
      <c r="Q415" s="7"/>
      <c r="R415" s="7"/>
    </row>
    <row r="416">
      <c r="A416" s="2"/>
      <c r="E416" s="3"/>
      <c r="F416" s="3"/>
      <c r="G416" s="3"/>
      <c r="H416" s="13"/>
      <c r="I416" s="3">
        <f>IF(OR(E416="",F416="",H416=""),"",ABS(E416-F416)*H416)</f>
      </c>
      <c r="J416" s="4">
        <f>IF(OR(I416="",'汇总'!$B$4=""),"",I416/'汇总'!$B$4)</f>
      </c>
      <c r="K416" s="5">
        <f>IF(OR(E416="",F416="",G416=""),"",IF(E416=F416,"",ABS(G416-E416)/ABS(E416-F416)))</f>
      </c>
      <c r="L416" s="3"/>
      <c r="M416" s="3"/>
      <c r="N416" s="3">
        <f>IF(OR(E416="",H416="",L416=""),"",(L416-E416)*H416*IF(C416="做空",-1,1)-N(M416))</f>
      </c>
      <c r="O416" s="6">
        <f>IF(OR(N416="",I416=""),"",IF(I416=0,"",N416/I416))</f>
      </c>
      <c r="Q416" s="7"/>
      <c r="R416" s="7"/>
    </row>
    <row r="417">
      <c r="A417" s="2"/>
      <c r="E417" s="3"/>
      <c r="F417" s="3"/>
      <c r="G417" s="3"/>
      <c r="H417" s="13"/>
      <c r="I417" s="3">
        <f>IF(OR(E417="",F417="",H417=""),"",ABS(E417-F417)*H417)</f>
      </c>
      <c r="J417" s="4">
        <f>IF(OR(I417="",'汇总'!$B$4=""),"",I417/'汇总'!$B$4)</f>
      </c>
      <c r="K417" s="5">
        <f>IF(OR(E417="",F417="",G417=""),"",IF(E417=F417,"",ABS(G417-E417)/ABS(E417-F417)))</f>
      </c>
      <c r="L417" s="3"/>
      <c r="M417" s="3"/>
      <c r="N417" s="3">
        <f>IF(OR(E417="",H417="",L417=""),"",(L417-E417)*H417*IF(C417="做空",-1,1)-N(M417))</f>
      </c>
      <c r="O417" s="6">
        <f>IF(OR(N417="",I417=""),"",IF(I417=0,"",N417/I417))</f>
      </c>
      <c r="Q417" s="7"/>
      <c r="R417" s="7"/>
    </row>
    <row r="418">
      <c r="A418" s="2"/>
      <c r="E418" s="3"/>
      <c r="F418" s="3"/>
      <c r="G418" s="3"/>
      <c r="H418" s="13"/>
      <c r="I418" s="3">
        <f>IF(OR(E418="",F418="",H418=""),"",ABS(E418-F418)*H418)</f>
      </c>
      <c r="J418" s="4">
        <f>IF(OR(I418="",'汇总'!$B$4=""),"",I418/'汇总'!$B$4)</f>
      </c>
      <c r="K418" s="5">
        <f>IF(OR(E418="",F418="",G418=""),"",IF(E418=F418,"",ABS(G418-E418)/ABS(E418-F418)))</f>
      </c>
      <c r="L418" s="3"/>
      <c r="M418" s="3"/>
      <c r="N418" s="3">
        <f>IF(OR(E418="",H418="",L418=""),"",(L418-E418)*H418*IF(C418="做空",-1,1)-N(M418))</f>
      </c>
      <c r="O418" s="6">
        <f>IF(OR(N418="",I418=""),"",IF(I418=0,"",N418/I418))</f>
      </c>
      <c r="Q418" s="7"/>
      <c r="R418" s="7"/>
    </row>
    <row r="419">
      <c r="A419" s="2"/>
      <c r="E419" s="3"/>
      <c r="F419" s="3"/>
      <c r="G419" s="3"/>
      <c r="H419" s="13"/>
      <c r="I419" s="3">
        <f>IF(OR(E419="",F419="",H419=""),"",ABS(E419-F419)*H419)</f>
      </c>
      <c r="J419" s="4">
        <f>IF(OR(I419="",'汇总'!$B$4=""),"",I419/'汇总'!$B$4)</f>
      </c>
      <c r="K419" s="5">
        <f>IF(OR(E419="",F419="",G419=""),"",IF(E419=F419,"",ABS(G419-E419)/ABS(E419-F419)))</f>
      </c>
      <c r="L419" s="3"/>
      <c r="M419" s="3"/>
      <c r="N419" s="3">
        <f>IF(OR(E419="",H419="",L419=""),"",(L419-E419)*H419*IF(C419="做空",-1,1)-N(M419))</f>
      </c>
      <c r="O419" s="6">
        <f>IF(OR(N419="",I419=""),"",IF(I419=0,"",N419/I419))</f>
      </c>
      <c r="Q419" s="7"/>
      <c r="R419" s="7"/>
    </row>
    <row r="420">
      <c r="A420" s="2"/>
      <c r="E420" s="3"/>
      <c r="F420" s="3"/>
      <c r="G420" s="3"/>
      <c r="H420" s="13"/>
      <c r="I420" s="3">
        <f>IF(OR(E420="",F420="",H420=""),"",ABS(E420-F420)*H420)</f>
      </c>
      <c r="J420" s="4">
        <f>IF(OR(I420="",'汇总'!$B$4=""),"",I420/'汇总'!$B$4)</f>
      </c>
      <c r="K420" s="5">
        <f>IF(OR(E420="",F420="",G420=""),"",IF(E420=F420,"",ABS(G420-E420)/ABS(E420-F420)))</f>
      </c>
      <c r="L420" s="3"/>
      <c r="M420" s="3"/>
      <c r="N420" s="3">
        <f>IF(OR(E420="",H420="",L420=""),"",(L420-E420)*H420*IF(C420="做空",-1,1)-N(M420))</f>
      </c>
      <c r="O420" s="6">
        <f>IF(OR(N420="",I420=""),"",IF(I420=0,"",N420/I420))</f>
      </c>
      <c r="Q420" s="7"/>
      <c r="R420" s="7"/>
    </row>
    <row r="421">
      <c r="A421" s="2"/>
      <c r="E421" s="3"/>
      <c r="F421" s="3"/>
      <c r="G421" s="3"/>
      <c r="H421" s="13"/>
      <c r="I421" s="3">
        <f>IF(OR(E421="",F421="",H421=""),"",ABS(E421-F421)*H421)</f>
      </c>
      <c r="J421" s="4">
        <f>IF(OR(I421="",'汇总'!$B$4=""),"",I421/'汇总'!$B$4)</f>
      </c>
      <c r="K421" s="5">
        <f>IF(OR(E421="",F421="",G421=""),"",IF(E421=F421,"",ABS(G421-E421)/ABS(E421-F421)))</f>
      </c>
      <c r="L421" s="3"/>
      <c r="M421" s="3"/>
      <c r="N421" s="3">
        <f>IF(OR(E421="",H421="",L421=""),"",(L421-E421)*H421*IF(C421="做空",-1,1)-N(M421))</f>
      </c>
      <c r="O421" s="6">
        <f>IF(OR(N421="",I421=""),"",IF(I421=0,"",N421/I421))</f>
      </c>
      <c r="Q421" s="7"/>
      <c r="R421" s="7"/>
    </row>
    <row r="422">
      <c r="A422" s="2"/>
      <c r="E422" s="3"/>
      <c r="F422" s="3"/>
      <c r="G422" s="3"/>
      <c r="H422" s="13"/>
      <c r="I422" s="3">
        <f>IF(OR(E422="",F422="",H422=""),"",ABS(E422-F422)*H422)</f>
      </c>
      <c r="J422" s="4">
        <f>IF(OR(I422="",'汇总'!$B$4=""),"",I422/'汇总'!$B$4)</f>
      </c>
      <c r="K422" s="5">
        <f>IF(OR(E422="",F422="",G422=""),"",IF(E422=F422,"",ABS(G422-E422)/ABS(E422-F422)))</f>
      </c>
      <c r="L422" s="3"/>
      <c r="M422" s="3"/>
      <c r="N422" s="3">
        <f>IF(OR(E422="",H422="",L422=""),"",(L422-E422)*H422*IF(C422="做空",-1,1)-N(M422))</f>
      </c>
      <c r="O422" s="6">
        <f>IF(OR(N422="",I422=""),"",IF(I422=0,"",N422/I422))</f>
      </c>
      <c r="Q422" s="7"/>
      <c r="R422" s="7"/>
    </row>
    <row r="423">
      <c r="A423" s="2"/>
      <c r="E423" s="3"/>
      <c r="F423" s="3"/>
      <c r="G423" s="3"/>
      <c r="H423" s="13"/>
      <c r="I423" s="3">
        <f>IF(OR(E423="",F423="",H423=""),"",ABS(E423-F423)*H423)</f>
      </c>
      <c r="J423" s="4">
        <f>IF(OR(I423="",'汇总'!$B$4=""),"",I423/'汇总'!$B$4)</f>
      </c>
      <c r="K423" s="5">
        <f>IF(OR(E423="",F423="",G423=""),"",IF(E423=F423,"",ABS(G423-E423)/ABS(E423-F423)))</f>
      </c>
      <c r="L423" s="3"/>
      <c r="M423" s="3"/>
      <c r="N423" s="3">
        <f>IF(OR(E423="",H423="",L423=""),"",(L423-E423)*H423*IF(C423="做空",-1,1)-N(M423))</f>
      </c>
      <c r="O423" s="6">
        <f>IF(OR(N423="",I423=""),"",IF(I423=0,"",N423/I423))</f>
      </c>
      <c r="Q423" s="7"/>
      <c r="R423" s="7"/>
    </row>
    <row r="424">
      <c r="A424" s="2"/>
      <c r="E424" s="3"/>
      <c r="F424" s="3"/>
      <c r="G424" s="3"/>
      <c r="H424" s="13"/>
      <c r="I424" s="3">
        <f>IF(OR(E424="",F424="",H424=""),"",ABS(E424-F424)*H424)</f>
      </c>
      <c r="J424" s="4">
        <f>IF(OR(I424="",'汇总'!$B$4=""),"",I424/'汇总'!$B$4)</f>
      </c>
      <c r="K424" s="5">
        <f>IF(OR(E424="",F424="",G424=""),"",IF(E424=F424,"",ABS(G424-E424)/ABS(E424-F424)))</f>
      </c>
      <c r="L424" s="3"/>
      <c r="M424" s="3"/>
      <c r="N424" s="3">
        <f>IF(OR(E424="",H424="",L424=""),"",(L424-E424)*H424*IF(C424="做空",-1,1)-N(M424))</f>
      </c>
      <c r="O424" s="6">
        <f>IF(OR(N424="",I424=""),"",IF(I424=0,"",N424/I424))</f>
      </c>
      <c r="Q424" s="7"/>
      <c r="R424" s="7"/>
    </row>
    <row r="425">
      <c r="A425" s="2"/>
      <c r="E425" s="3"/>
      <c r="F425" s="3"/>
      <c r="G425" s="3"/>
      <c r="H425" s="13"/>
      <c r="I425" s="3">
        <f>IF(OR(E425="",F425="",H425=""),"",ABS(E425-F425)*H425)</f>
      </c>
      <c r="J425" s="4">
        <f>IF(OR(I425="",'汇总'!$B$4=""),"",I425/'汇总'!$B$4)</f>
      </c>
      <c r="K425" s="5">
        <f>IF(OR(E425="",F425="",G425=""),"",IF(E425=F425,"",ABS(G425-E425)/ABS(E425-F425)))</f>
      </c>
      <c r="L425" s="3"/>
      <c r="M425" s="3"/>
      <c r="N425" s="3">
        <f>IF(OR(E425="",H425="",L425=""),"",(L425-E425)*H425*IF(C425="做空",-1,1)-N(M425))</f>
      </c>
      <c r="O425" s="6">
        <f>IF(OR(N425="",I425=""),"",IF(I425=0,"",N425/I425))</f>
      </c>
      <c r="Q425" s="7"/>
      <c r="R425" s="7"/>
    </row>
    <row r="426">
      <c r="A426" s="2"/>
      <c r="E426" s="3"/>
      <c r="F426" s="3"/>
      <c r="G426" s="3"/>
      <c r="H426" s="13"/>
      <c r="I426" s="3">
        <f>IF(OR(E426="",F426="",H426=""),"",ABS(E426-F426)*H426)</f>
      </c>
      <c r="J426" s="4">
        <f>IF(OR(I426="",'汇总'!$B$4=""),"",I426/'汇总'!$B$4)</f>
      </c>
      <c r="K426" s="5">
        <f>IF(OR(E426="",F426="",G426=""),"",IF(E426=F426,"",ABS(G426-E426)/ABS(E426-F426)))</f>
      </c>
      <c r="L426" s="3"/>
      <c r="M426" s="3"/>
      <c r="N426" s="3">
        <f>IF(OR(E426="",H426="",L426=""),"",(L426-E426)*H426*IF(C426="做空",-1,1)-N(M426))</f>
      </c>
      <c r="O426" s="6">
        <f>IF(OR(N426="",I426=""),"",IF(I426=0,"",N426/I426))</f>
      </c>
      <c r="Q426" s="7"/>
      <c r="R426" s="7"/>
    </row>
    <row r="427">
      <c r="A427" s="2"/>
      <c r="E427" s="3"/>
      <c r="F427" s="3"/>
      <c r="G427" s="3"/>
      <c r="H427" s="13"/>
      <c r="I427" s="3">
        <f>IF(OR(E427="",F427="",H427=""),"",ABS(E427-F427)*H427)</f>
      </c>
      <c r="J427" s="4">
        <f>IF(OR(I427="",'汇总'!$B$4=""),"",I427/'汇总'!$B$4)</f>
      </c>
      <c r="K427" s="5">
        <f>IF(OR(E427="",F427="",G427=""),"",IF(E427=F427,"",ABS(G427-E427)/ABS(E427-F427)))</f>
      </c>
      <c r="L427" s="3"/>
      <c r="M427" s="3"/>
      <c r="N427" s="3">
        <f>IF(OR(E427="",H427="",L427=""),"",(L427-E427)*H427*IF(C427="做空",-1,1)-N(M427))</f>
      </c>
      <c r="O427" s="6">
        <f>IF(OR(N427="",I427=""),"",IF(I427=0,"",N427/I427))</f>
      </c>
      <c r="Q427" s="7"/>
      <c r="R427" s="7"/>
    </row>
    <row r="428">
      <c r="A428" s="2"/>
      <c r="E428" s="3"/>
      <c r="F428" s="3"/>
      <c r="G428" s="3"/>
      <c r="H428" s="13"/>
      <c r="I428" s="3">
        <f>IF(OR(E428="",F428="",H428=""),"",ABS(E428-F428)*H428)</f>
      </c>
      <c r="J428" s="4">
        <f>IF(OR(I428="",'汇总'!$B$4=""),"",I428/'汇总'!$B$4)</f>
      </c>
      <c r="K428" s="5">
        <f>IF(OR(E428="",F428="",G428=""),"",IF(E428=F428,"",ABS(G428-E428)/ABS(E428-F428)))</f>
      </c>
      <c r="L428" s="3"/>
      <c r="M428" s="3"/>
      <c r="N428" s="3">
        <f>IF(OR(E428="",H428="",L428=""),"",(L428-E428)*H428*IF(C428="做空",-1,1)-N(M428))</f>
      </c>
      <c r="O428" s="6">
        <f>IF(OR(N428="",I428=""),"",IF(I428=0,"",N428/I428))</f>
      </c>
      <c r="Q428" s="7"/>
      <c r="R428" s="7"/>
    </row>
    <row r="429">
      <c r="A429" s="2"/>
      <c r="E429" s="3"/>
      <c r="F429" s="3"/>
      <c r="G429" s="3"/>
      <c r="H429" s="13"/>
      <c r="I429" s="3">
        <f>IF(OR(E429="",F429="",H429=""),"",ABS(E429-F429)*H429)</f>
      </c>
      <c r="J429" s="4">
        <f>IF(OR(I429="",'汇总'!$B$4=""),"",I429/'汇总'!$B$4)</f>
      </c>
      <c r="K429" s="5">
        <f>IF(OR(E429="",F429="",G429=""),"",IF(E429=F429,"",ABS(G429-E429)/ABS(E429-F429)))</f>
      </c>
      <c r="L429" s="3"/>
      <c r="M429" s="3"/>
      <c r="N429" s="3">
        <f>IF(OR(E429="",H429="",L429=""),"",(L429-E429)*H429*IF(C429="做空",-1,1)-N(M429))</f>
      </c>
      <c r="O429" s="6">
        <f>IF(OR(N429="",I429=""),"",IF(I429=0,"",N429/I429))</f>
      </c>
      <c r="Q429" s="7"/>
      <c r="R429" s="7"/>
    </row>
    <row r="430">
      <c r="A430" s="2"/>
      <c r="E430" s="3"/>
      <c r="F430" s="3"/>
      <c r="G430" s="3"/>
      <c r="H430" s="13"/>
      <c r="I430" s="3">
        <f>IF(OR(E430="",F430="",H430=""),"",ABS(E430-F430)*H430)</f>
      </c>
      <c r="J430" s="4">
        <f>IF(OR(I430="",'汇总'!$B$4=""),"",I430/'汇总'!$B$4)</f>
      </c>
      <c r="K430" s="5">
        <f>IF(OR(E430="",F430="",G430=""),"",IF(E430=F430,"",ABS(G430-E430)/ABS(E430-F430)))</f>
      </c>
      <c r="L430" s="3"/>
      <c r="M430" s="3"/>
      <c r="N430" s="3">
        <f>IF(OR(E430="",H430="",L430=""),"",(L430-E430)*H430*IF(C430="做空",-1,1)-N(M430))</f>
      </c>
      <c r="O430" s="6">
        <f>IF(OR(N430="",I430=""),"",IF(I430=0,"",N430/I430))</f>
      </c>
      <c r="Q430" s="7"/>
      <c r="R430" s="7"/>
    </row>
    <row r="431">
      <c r="A431" s="2"/>
      <c r="E431" s="3"/>
      <c r="F431" s="3"/>
      <c r="G431" s="3"/>
      <c r="H431" s="13"/>
      <c r="I431" s="3">
        <f>IF(OR(E431="",F431="",H431=""),"",ABS(E431-F431)*H431)</f>
      </c>
      <c r="J431" s="4">
        <f>IF(OR(I431="",'汇总'!$B$4=""),"",I431/'汇总'!$B$4)</f>
      </c>
      <c r="K431" s="5">
        <f>IF(OR(E431="",F431="",G431=""),"",IF(E431=F431,"",ABS(G431-E431)/ABS(E431-F431)))</f>
      </c>
      <c r="L431" s="3"/>
      <c r="M431" s="3"/>
      <c r="N431" s="3">
        <f>IF(OR(E431="",H431="",L431=""),"",(L431-E431)*H431*IF(C431="做空",-1,1)-N(M431))</f>
      </c>
      <c r="O431" s="6">
        <f>IF(OR(N431="",I431=""),"",IF(I431=0,"",N431/I431))</f>
      </c>
      <c r="Q431" s="7"/>
      <c r="R431" s="7"/>
    </row>
    <row r="432">
      <c r="A432" s="2"/>
      <c r="E432" s="3"/>
      <c r="F432" s="3"/>
      <c r="G432" s="3"/>
      <c r="H432" s="13"/>
      <c r="I432" s="3">
        <f>IF(OR(E432="",F432="",H432=""),"",ABS(E432-F432)*H432)</f>
      </c>
      <c r="J432" s="4">
        <f>IF(OR(I432="",'汇总'!$B$4=""),"",I432/'汇总'!$B$4)</f>
      </c>
      <c r="K432" s="5">
        <f>IF(OR(E432="",F432="",G432=""),"",IF(E432=F432,"",ABS(G432-E432)/ABS(E432-F432)))</f>
      </c>
      <c r="L432" s="3"/>
      <c r="M432" s="3"/>
      <c r="N432" s="3">
        <f>IF(OR(E432="",H432="",L432=""),"",(L432-E432)*H432*IF(C432="做空",-1,1)-N(M432))</f>
      </c>
      <c r="O432" s="6">
        <f>IF(OR(N432="",I432=""),"",IF(I432=0,"",N432/I432))</f>
      </c>
      <c r="Q432" s="7"/>
      <c r="R432" s="7"/>
    </row>
    <row r="433">
      <c r="A433" s="2"/>
      <c r="E433" s="3"/>
      <c r="F433" s="3"/>
      <c r="G433" s="3"/>
      <c r="H433" s="13"/>
      <c r="I433" s="3">
        <f>IF(OR(E433="",F433="",H433=""),"",ABS(E433-F433)*H433)</f>
      </c>
      <c r="J433" s="4">
        <f>IF(OR(I433="",'汇总'!$B$4=""),"",I433/'汇总'!$B$4)</f>
      </c>
      <c r="K433" s="5">
        <f>IF(OR(E433="",F433="",G433=""),"",IF(E433=F433,"",ABS(G433-E433)/ABS(E433-F433)))</f>
      </c>
      <c r="L433" s="3"/>
      <c r="M433" s="3"/>
      <c r="N433" s="3">
        <f>IF(OR(E433="",H433="",L433=""),"",(L433-E433)*H433*IF(C433="做空",-1,1)-N(M433))</f>
      </c>
      <c r="O433" s="6">
        <f>IF(OR(N433="",I433=""),"",IF(I433=0,"",N433/I433))</f>
      </c>
      <c r="Q433" s="7"/>
      <c r="R433" s="7"/>
    </row>
    <row r="434">
      <c r="A434" s="2"/>
      <c r="E434" s="3"/>
      <c r="F434" s="3"/>
      <c r="G434" s="3"/>
      <c r="H434" s="13"/>
      <c r="I434" s="3">
        <f>IF(OR(E434="",F434="",H434=""),"",ABS(E434-F434)*H434)</f>
      </c>
      <c r="J434" s="4">
        <f>IF(OR(I434="",'汇总'!$B$4=""),"",I434/'汇总'!$B$4)</f>
      </c>
      <c r="K434" s="5">
        <f>IF(OR(E434="",F434="",G434=""),"",IF(E434=F434,"",ABS(G434-E434)/ABS(E434-F434)))</f>
      </c>
      <c r="L434" s="3"/>
      <c r="M434" s="3"/>
      <c r="N434" s="3">
        <f>IF(OR(E434="",H434="",L434=""),"",(L434-E434)*H434*IF(C434="做空",-1,1)-N(M434))</f>
      </c>
      <c r="O434" s="6">
        <f>IF(OR(N434="",I434=""),"",IF(I434=0,"",N434/I434))</f>
      </c>
      <c r="Q434" s="7"/>
      <c r="R434" s="7"/>
    </row>
    <row r="435">
      <c r="A435" s="2"/>
      <c r="E435" s="3"/>
      <c r="F435" s="3"/>
      <c r="G435" s="3"/>
      <c r="H435" s="13"/>
      <c r="I435" s="3">
        <f>IF(OR(E435="",F435="",H435=""),"",ABS(E435-F435)*H435)</f>
      </c>
      <c r="J435" s="4">
        <f>IF(OR(I435="",'汇总'!$B$4=""),"",I435/'汇总'!$B$4)</f>
      </c>
      <c r="K435" s="5">
        <f>IF(OR(E435="",F435="",G435=""),"",IF(E435=F435,"",ABS(G435-E435)/ABS(E435-F435)))</f>
      </c>
      <c r="L435" s="3"/>
      <c r="M435" s="3"/>
      <c r="N435" s="3">
        <f>IF(OR(E435="",H435="",L435=""),"",(L435-E435)*H435*IF(C435="做空",-1,1)-N(M435))</f>
      </c>
      <c r="O435" s="6">
        <f>IF(OR(N435="",I435=""),"",IF(I435=0,"",N435/I435))</f>
      </c>
      <c r="Q435" s="7"/>
      <c r="R435" s="7"/>
    </row>
    <row r="436">
      <c r="A436" s="2"/>
      <c r="E436" s="3"/>
      <c r="F436" s="3"/>
      <c r="G436" s="3"/>
      <c r="H436" s="13"/>
      <c r="I436" s="3">
        <f>IF(OR(E436="",F436="",H436=""),"",ABS(E436-F436)*H436)</f>
      </c>
      <c r="J436" s="4">
        <f>IF(OR(I436="",'汇总'!$B$4=""),"",I436/'汇总'!$B$4)</f>
      </c>
      <c r="K436" s="5">
        <f>IF(OR(E436="",F436="",G436=""),"",IF(E436=F436,"",ABS(G436-E436)/ABS(E436-F436)))</f>
      </c>
      <c r="L436" s="3"/>
      <c r="M436" s="3"/>
      <c r="N436" s="3">
        <f>IF(OR(E436="",H436="",L436=""),"",(L436-E436)*H436*IF(C436="做空",-1,1)-N(M436))</f>
      </c>
      <c r="O436" s="6">
        <f>IF(OR(N436="",I436=""),"",IF(I436=0,"",N436/I436))</f>
      </c>
      <c r="Q436" s="7"/>
      <c r="R436" s="7"/>
    </row>
    <row r="437">
      <c r="A437" s="2"/>
      <c r="E437" s="3"/>
      <c r="F437" s="3"/>
      <c r="G437" s="3"/>
      <c r="H437" s="13"/>
      <c r="I437" s="3">
        <f>IF(OR(E437="",F437="",H437=""),"",ABS(E437-F437)*H437)</f>
      </c>
      <c r="J437" s="4">
        <f>IF(OR(I437="",'汇总'!$B$4=""),"",I437/'汇总'!$B$4)</f>
      </c>
      <c r="K437" s="5">
        <f>IF(OR(E437="",F437="",G437=""),"",IF(E437=F437,"",ABS(G437-E437)/ABS(E437-F437)))</f>
      </c>
      <c r="L437" s="3"/>
      <c r="M437" s="3"/>
      <c r="N437" s="3">
        <f>IF(OR(E437="",H437="",L437=""),"",(L437-E437)*H437*IF(C437="做空",-1,1)-N(M437))</f>
      </c>
      <c r="O437" s="6">
        <f>IF(OR(N437="",I437=""),"",IF(I437=0,"",N437/I437))</f>
      </c>
      <c r="Q437" s="7"/>
      <c r="R437" s="7"/>
    </row>
    <row r="438">
      <c r="A438" s="2"/>
      <c r="E438" s="3"/>
      <c r="F438" s="3"/>
      <c r="G438" s="3"/>
      <c r="H438" s="13"/>
      <c r="I438" s="3">
        <f>IF(OR(E438="",F438="",H438=""),"",ABS(E438-F438)*H438)</f>
      </c>
      <c r="J438" s="4">
        <f>IF(OR(I438="",'汇总'!$B$4=""),"",I438/'汇总'!$B$4)</f>
      </c>
      <c r="K438" s="5">
        <f>IF(OR(E438="",F438="",G438=""),"",IF(E438=F438,"",ABS(G438-E438)/ABS(E438-F438)))</f>
      </c>
      <c r="L438" s="3"/>
      <c r="M438" s="3"/>
      <c r="N438" s="3">
        <f>IF(OR(E438="",H438="",L438=""),"",(L438-E438)*H438*IF(C438="做空",-1,1)-N(M438))</f>
      </c>
      <c r="O438" s="6">
        <f>IF(OR(N438="",I438=""),"",IF(I438=0,"",N438/I438))</f>
      </c>
      <c r="Q438" s="7"/>
      <c r="R438" s="7"/>
    </row>
    <row r="439">
      <c r="A439" s="2"/>
      <c r="E439" s="3"/>
      <c r="F439" s="3"/>
      <c r="G439" s="3"/>
      <c r="H439" s="13"/>
      <c r="I439" s="3">
        <f>IF(OR(E439="",F439="",H439=""),"",ABS(E439-F439)*H439)</f>
      </c>
      <c r="J439" s="4">
        <f>IF(OR(I439="",'汇总'!$B$4=""),"",I439/'汇总'!$B$4)</f>
      </c>
      <c r="K439" s="5">
        <f>IF(OR(E439="",F439="",G439=""),"",IF(E439=F439,"",ABS(G439-E439)/ABS(E439-F439)))</f>
      </c>
      <c r="L439" s="3"/>
      <c r="M439" s="3"/>
      <c r="N439" s="3">
        <f>IF(OR(E439="",H439="",L439=""),"",(L439-E439)*H439*IF(C439="做空",-1,1)-N(M439))</f>
      </c>
      <c r="O439" s="6">
        <f>IF(OR(N439="",I439=""),"",IF(I439=0,"",N439/I439))</f>
      </c>
      <c r="Q439" s="7"/>
      <c r="R439" s="7"/>
    </row>
    <row r="440">
      <c r="A440" s="2"/>
      <c r="E440" s="3"/>
      <c r="F440" s="3"/>
      <c r="G440" s="3"/>
      <c r="H440" s="13"/>
      <c r="I440" s="3">
        <f>IF(OR(E440="",F440="",H440=""),"",ABS(E440-F440)*H440)</f>
      </c>
      <c r="J440" s="4">
        <f>IF(OR(I440="",'汇总'!$B$4=""),"",I440/'汇总'!$B$4)</f>
      </c>
      <c r="K440" s="5">
        <f>IF(OR(E440="",F440="",G440=""),"",IF(E440=F440,"",ABS(G440-E440)/ABS(E440-F440)))</f>
      </c>
      <c r="L440" s="3"/>
      <c r="M440" s="3"/>
      <c r="N440" s="3">
        <f>IF(OR(E440="",H440="",L440=""),"",(L440-E440)*H440*IF(C440="做空",-1,1)-N(M440))</f>
      </c>
      <c r="O440" s="6">
        <f>IF(OR(N440="",I440=""),"",IF(I440=0,"",N440/I440))</f>
      </c>
      <c r="Q440" s="7"/>
      <c r="R440" s="7"/>
    </row>
    <row r="441">
      <c r="A441" s="2"/>
      <c r="E441" s="3"/>
      <c r="F441" s="3"/>
      <c r="G441" s="3"/>
      <c r="H441" s="13"/>
      <c r="I441" s="3">
        <f>IF(OR(E441="",F441="",H441=""),"",ABS(E441-F441)*H441)</f>
      </c>
      <c r="J441" s="4">
        <f>IF(OR(I441="",'汇总'!$B$4=""),"",I441/'汇总'!$B$4)</f>
      </c>
      <c r="K441" s="5">
        <f>IF(OR(E441="",F441="",G441=""),"",IF(E441=F441,"",ABS(G441-E441)/ABS(E441-F441)))</f>
      </c>
      <c r="L441" s="3"/>
      <c r="M441" s="3"/>
      <c r="N441" s="3">
        <f>IF(OR(E441="",H441="",L441=""),"",(L441-E441)*H441*IF(C441="做空",-1,1)-N(M441))</f>
      </c>
      <c r="O441" s="6">
        <f>IF(OR(N441="",I441=""),"",IF(I441=0,"",N441/I441))</f>
      </c>
      <c r="Q441" s="7"/>
      <c r="R441" s="7"/>
    </row>
    <row r="442">
      <c r="A442" s="2"/>
      <c r="E442" s="3"/>
      <c r="F442" s="3"/>
      <c r="G442" s="3"/>
      <c r="H442" s="13"/>
      <c r="I442" s="3">
        <f>IF(OR(E442="",F442="",H442=""),"",ABS(E442-F442)*H442)</f>
      </c>
      <c r="J442" s="4">
        <f>IF(OR(I442="",'汇总'!$B$4=""),"",I442/'汇总'!$B$4)</f>
      </c>
      <c r="K442" s="5">
        <f>IF(OR(E442="",F442="",G442=""),"",IF(E442=F442,"",ABS(G442-E442)/ABS(E442-F442)))</f>
      </c>
      <c r="L442" s="3"/>
      <c r="M442" s="3"/>
      <c r="N442" s="3">
        <f>IF(OR(E442="",H442="",L442=""),"",(L442-E442)*H442*IF(C442="做空",-1,1)-N(M442))</f>
      </c>
      <c r="O442" s="6">
        <f>IF(OR(N442="",I442=""),"",IF(I442=0,"",N442/I442))</f>
      </c>
      <c r="Q442" s="7"/>
      <c r="R442" s="7"/>
    </row>
    <row r="443">
      <c r="A443" s="2"/>
      <c r="E443" s="3"/>
      <c r="F443" s="3"/>
      <c r="G443" s="3"/>
      <c r="H443" s="13"/>
      <c r="I443" s="3">
        <f>IF(OR(E443="",F443="",H443=""),"",ABS(E443-F443)*H443)</f>
      </c>
      <c r="J443" s="4">
        <f>IF(OR(I443="",'汇总'!$B$4=""),"",I443/'汇总'!$B$4)</f>
      </c>
      <c r="K443" s="5">
        <f>IF(OR(E443="",F443="",G443=""),"",IF(E443=F443,"",ABS(G443-E443)/ABS(E443-F443)))</f>
      </c>
      <c r="L443" s="3"/>
      <c r="M443" s="3"/>
      <c r="N443" s="3">
        <f>IF(OR(E443="",H443="",L443=""),"",(L443-E443)*H443*IF(C443="做空",-1,1)-N(M443))</f>
      </c>
      <c r="O443" s="6">
        <f>IF(OR(N443="",I443=""),"",IF(I443=0,"",N443/I443))</f>
      </c>
      <c r="Q443" s="7"/>
      <c r="R443" s="7"/>
    </row>
    <row r="444">
      <c r="A444" s="2"/>
      <c r="E444" s="3"/>
      <c r="F444" s="3"/>
      <c r="G444" s="3"/>
      <c r="H444" s="13"/>
      <c r="I444" s="3">
        <f>IF(OR(E444="",F444="",H444=""),"",ABS(E444-F444)*H444)</f>
      </c>
      <c r="J444" s="4">
        <f>IF(OR(I444="",'汇总'!$B$4=""),"",I444/'汇总'!$B$4)</f>
      </c>
      <c r="K444" s="5">
        <f>IF(OR(E444="",F444="",G444=""),"",IF(E444=F444,"",ABS(G444-E444)/ABS(E444-F444)))</f>
      </c>
      <c r="L444" s="3"/>
      <c r="M444" s="3"/>
      <c r="N444" s="3">
        <f>IF(OR(E444="",H444="",L444=""),"",(L444-E444)*H444*IF(C444="做空",-1,1)-N(M444))</f>
      </c>
      <c r="O444" s="6">
        <f>IF(OR(N444="",I444=""),"",IF(I444=0,"",N444/I444))</f>
      </c>
      <c r="Q444" s="7"/>
      <c r="R444" s="7"/>
    </row>
    <row r="445">
      <c r="A445" s="2"/>
      <c r="E445" s="3"/>
      <c r="F445" s="3"/>
      <c r="G445" s="3"/>
      <c r="H445" s="13"/>
      <c r="I445" s="3">
        <f>IF(OR(E445="",F445="",H445=""),"",ABS(E445-F445)*H445)</f>
      </c>
      <c r="J445" s="4">
        <f>IF(OR(I445="",'汇总'!$B$4=""),"",I445/'汇总'!$B$4)</f>
      </c>
      <c r="K445" s="5">
        <f>IF(OR(E445="",F445="",G445=""),"",IF(E445=F445,"",ABS(G445-E445)/ABS(E445-F445)))</f>
      </c>
      <c r="L445" s="3"/>
      <c r="M445" s="3"/>
      <c r="N445" s="3">
        <f>IF(OR(E445="",H445="",L445=""),"",(L445-E445)*H445*IF(C445="做空",-1,1)-N(M445))</f>
      </c>
      <c r="O445" s="6">
        <f>IF(OR(N445="",I445=""),"",IF(I445=0,"",N445/I445))</f>
      </c>
      <c r="Q445" s="7"/>
      <c r="R445" s="7"/>
    </row>
    <row r="446">
      <c r="A446" s="2"/>
      <c r="E446" s="3"/>
      <c r="F446" s="3"/>
      <c r="G446" s="3"/>
      <c r="H446" s="13"/>
      <c r="I446" s="3">
        <f>IF(OR(E446="",F446="",H446=""),"",ABS(E446-F446)*H446)</f>
      </c>
      <c r="J446" s="4">
        <f>IF(OR(I446="",'汇总'!$B$4=""),"",I446/'汇总'!$B$4)</f>
      </c>
      <c r="K446" s="5">
        <f>IF(OR(E446="",F446="",G446=""),"",IF(E446=F446,"",ABS(G446-E446)/ABS(E446-F446)))</f>
      </c>
      <c r="L446" s="3"/>
      <c r="M446" s="3"/>
      <c r="N446" s="3">
        <f>IF(OR(E446="",H446="",L446=""),"",(L446-E446)*H446*IF(C446="做空",-1,1)-N(M446))</f>
      </c>
      <c r="O446" s="6">
        <f>IF(OR(N446="",I446=""),"",IF(I446=0,"",N446/I446))</f>
      </c>
      <c r="Q446" s="7"/>
      <c r="R446" s="7"/>
    </row>
    <row r="447">
      <c r="A447" s="2"/>
      <c r="E447" s="3"/>
      <c r="F447" s="3"/>
      <c r="G447" s="3"/>
      <c r="H447" s="13"/>
      <c r="I447" s="3">
        <f>IF(OR(E447="",F447="",H447=""),"",ABS(E447-F447)*H447)</f>
      </c>
      <c r="J447" s="4">
        <f>IF(OR(I447="",'汇总'!$B$4=""),"",I447/'汇总'!$B$4)</f>
      </c>
      <c r="K447" s="5">
        <f>IF(OR(E447="",F447="",G447=""),"",IF(E447=F447,"",ABS(G447-E447)/ABS(E447-F447)))</f>
      </c>
      <c r="L447" s="3"/>
      <c r="M447" s="3"/>
      <c r="N447" s="3">
        <f>IF(OR(E447="",H447="",L447=""),"",(L447-E447)*H447*IF(C447="做空",-1,1)-N(M447))</f>
      </c>
      <c r="O447" s="6">
        <f>IF(OR(N447="",I447=""),"",IF(I447=0,"",N447/I447))</f>
      </c>
      <c r="Q447" s="7"/>
      <c r="R447" s="7"/>
    </row>
    <row r="448">
      <c r="A448" s="2"/>
      <c r="E448" s="3"/>
      <c r="F448" s="3"/>
      <c r="G448" s="3"/>
      <c r="H448" s="13"/>
      <c r="I448" s="3">
        <f>IF(OR(E448="",F448="",H448=""),"",ABS(E448-F448)*H448)</f>
      </c>
      <c r="J448" s="4">
        <f>IF(OR(I448="",'汇总'!$B$4=""),"",I448/'汇总'!$B$4)</f>
      </c>
      <c r="K448" s="5">
        <f>IF(OR(E448="",F448="",G448=""),"",IF(E448=F448,"",ABS(G448-E448)/ABS(E448-F448)))</f>
      </c>
      <c r="L448" s="3"/>
      <c r="M448" s="3"/>
      <c r="N448" s="3">
        <f>IF(OR(E448="",H448="",L448=""),"",(L448-E448)*H448*IF(C448="做空",-1,1)-N(M448))</f>
      </c>
      <c r="O448" s="6">
        <f>IF(OR(N448="",I448=""),"",IF(I448=0,"",N448/I448))</f>
      </c>
      <c r="Q448" s="7"/>
      <c r="R448" s="7"/>
    </row>
    <row r="449">
      <c r="A449" s="2"/>
      <c r="E449" s="3"/>
      <c r="F449" s="3"/>
      <c r="G449" s="3"/>
      <c r="H449" s="13"/>
      <c r="I449" s="3">
        <f>IF(OR(E449="",F449="",H449=""),"",ABS(E449-F449)*H449)</f>
      </c>
      <c r="J449" s="4">
        <f>IF(OR(I449="",'汇总'!$B$4=""),"",I449/'汇总'!$B$4)</f>
      </c>
      <c r="K449" s="5">
        <f>IF(OR(E449="",F449="",G449=""),"",IF(E449=F449,"",ABS(G449-E449)/ABS(E449-F449)))</f>
      </c>
      <c r="L449" s="3"/>
      <c r="M449" s="3"/>
      <c r="N449" s="3">
        <f>IF(OR(E449="",H449="",L449=""),"",(L449-E449)*H449*IF(C449="做空",-1,1)-N(M449))</f>
      </c>
      <c r="O449" s="6">
        <f>IF(OR(N449="",I449=""),"",IF(I449=0,"",N449/I449))</f>
      </c>
      <c r="Q449" s="7"/>
      <c r="R449" s="7"/>
    </row>
    <row r="450">
      <c r="A450" s="2"/>
      <c r="E450" s="3"/>
      <c r="F450" s="3"/>
      <c r="G450" s="3"/>
      <c r="H450" s="13"/>
      <c r="I450" s="3">
        <f>IF(OR(E450="",F450="",H450=""),"",ABS(E450-F450)*H450)</f>
      </c>
      <c r="J450" s="4">
        <f>IF(OR(I450="",'汇总'!$B$4=""),"",I450/'汇总'!$B$4)</f>
      </c>
      <c r="K450" s="5">
        <f>IF(OR(E450="",F450="",G450=""),"",IF(E450=F450,"",ABS(G450-E450)/ABS(E450-F450)))</f>
      </c>
      <c r="L450" s="3"/>
      <c r="M450" s="3"/>
      <c r="N450" s="3">
        <f>IF(OR(E450="",H450="",L450=""),"",(L450-E450)*H450*IF(C450="做空",-1,1)-N(M450))</f>
      </c>
      <c r="O450" s="6">
        <f>IF(OR(N450="",I450=""),"",IF(I450=0,"",N450/I450))</f>
      </c>
      <c r="Q450" s="7"/>
      <c r="R450" s="7"/>
    </row>
    <row r="451">
      <c r="A451" s="2"/>
      <c r="E451" s="3"/>
      <c r="F451" s="3"/>
      <c r="G451" s="3"/>
      <c r="H451" s="13"/>
      <c r="I451" s="3">
        <f>IF(OR(E451="",F451="",H451=""),"",ABS(E451-F451)*H451)</f>
      </c>
      <c r="J451" s="4">
        <f>IF(OR(I451="",'汇总'!$B$4=""),"",I451/'汇总'!$B$4)</f>
      </c>
      <c r="K451" s="5">
        <f>IF(OR(E451="",F451="",G451=""),"",IF(E451=F451,"",ABS(G451-E451)/ABS(E451-F451)))</f>
      </c>
      <c r="L451" s="3"/>
      <c r="M451" s="3"/>
      <c r="N451" s="3">
        <f>IF(OR(E451="",H451="",L451=""),"",(L451-E451)*H451*IF(C451="做空",-1,1)-N(M451))</f>
      </c>
      <c r="O451" s="6">
        <f>IF(OR(N451="",I451=""),"",IF(I451=0,"",N451/I451))</f>
      </c>
      <c r="Q451" s="7"/>
      <c r="R451" s="7"/>
    </row>
    <row r="452">
      <c r="A452" s="2"/>
      <c r="E452" s="3"/>
      <c r="F452" s="3"/>
      <c r="G452" s="3"/>
      <c r="H452" s="13"/>
      <c r="I452" s="3">
        <f>IF(OR(E452="",F452="",H452=""),"",ABS(E452-F452)*H452)</f>
      </c>
      <c r="J452" s="4">
        <f>IF(OR(I452="",'汇总'!$B$4=""),"",I452/'汇总'!$B$4)</f>
      </c>
      <c r="K452" s="5">
        <f>IF(OR(E452="",F452="",G452=""),"",IF(E452=F452,"",ABS(G452-E452)/ABS(E452-F452)))</f>
      </c>
      <c r="L452" s="3"/>
      <c r="M452" s="3"/>
      <c r="N452" s="3">
        <f>IF(OR(E452="",H452="",L452=""),"",(L452-E452)*H452*IF(C452="做空",-1,1)-N(M452))</f>
      </c>
      <c r="O452" s="6">
        <f>IF(OR(N452="",I452=""),"",IF(I452=0,"",N452/I452))</f>
      </c>
      <c r="Q452" s="7"/>
      <c r="R452" s="7"/>
    </row>
    <row r="453">
      <c r="A453" s="2"/>
      <c r="E453" s="3"/>
      <c r="F453" s="3"/>
      <c r="G453" s="3"/>
      <c r="H453" s="13"/>
      <c r="I453" s="3">
        <f>IF(OR(E453="",F453="",H453=""),"",ABS(E453-F453)*H453)</f>
      </c>
      <c r="J453" s="4">
        <f>IF(OR(I453="",'汇总'!$B$4=""),"",I453/'汇总'!$B$4)</f>
      </c>
      <c r="K453" s="5">
        <f>IF(OR(E453="",F453="",G453=""),"",IF(E453=F453,"",ABS(G453-E453)/ABS(E453-F453)))</f>
      </c>
      <c r="L453" s="3"/>
      <c r="M453" s="3"/>
      <c r="N453" s="3">
        <f>IF(OR(E453="",H453="",L453=""),"",(L453-E453)*H453*IF(C453="做空",-1,1)-N(M453))</f>
      </c>
      <c r="O453" s="6">
        <f>IF(OR(N453="",I453=""),"",IF(I453=0,"",N453/I453))</f>
      </c>
      <c r="Q453" s="7"/>
      <c r="R453" s="7"/>
    </row>
    <row r="454">
      <c r="A454" s="2"/>
      <c r="E454" s="3"/>
      <c r="F454" s="3"/>
      <c r="G454" s="3"/>
      <c r="H454" s="13"/>
      <c r="I454" s="3">
        <f>IF(OR(E454="",F454="",H454=""),"",ABS(E454-F454)*H454)</f>
      </c>
      <c r="J454" s="4">
        <f>IF(OR(I454="",'汇总'!$B$4=""),"",I454/'汇总'!$B$4)</f>
      </c>
      <c r="K454" s="5">
        <f>IF(OR(E454="",F454="",G454=""),"",IF(E454=F454,"",ABS(G454-E454)/ABS(E454-F454)))</f>
      </c>
      <c r="L454" s="3"/>
      <c r="M454" s="3"/>
      <c r="N454" s="3">
        <f>IF(OR(E454="",H454="",L454=""),"",(L454-E454)*H454*IF(C454="做空",-1,1)-N(M454))</f>
      </c>
      <c r="O454" s="6">
        <f>IF(OR(N454="",I454=""),"",IF(I454=0,"",N454/I454))</f>
      </c>
      <c r="Q454" s="7"/>
      <c r="R454" s="7"/>
    </row>
    <row r="455">
      <c r="A455" s="2"/>
      <c r="E455" s="3"/>
      <c r="F455" s="3"/>
      <c r="G455" s="3"/>
      <c r="H455" s="13"/>
      <c r="I455" s="3">
        <f>IF(OR(E455="",F455="",H455=""),"",ABS(E455-F455)*H455)</f>
      </c>
      <c r="J455" s="4">
        <f>IF(OR(I455="",'汇总'!$B$4=""),"",I455/'汇总'!$B$4)</f>
      </c>
      <c r="K455" s="5">
        <f>IF(OR(E455="",F455="",G455=""),"",IF(E455=F455,"",ABS(G455-E455)/ABS(E455-F455)))</f>
      </c>
      <c r="L455" s="3"/>
      <c r="M455" s="3"/>
      <c r="N455" s="3">
        <f>IF(OR(E455="",H455="",L455=""),"",(L455-E455)*H455*IF(C455="做空",-1,1)-N(M455))</f>
      </c>
      <c r="O455" s="6">
        <f>IF(OR(N455="",I455=""),"",IF(I455=0,"",N455/I455))</f>
      </c>
      <c r="Q455" s="7"/>
      <c r="R455" s="7"/>
    </row>
    <row r="456">
      <c r="A456" s="2"/>
      <c r="E456" s="3"/>
      <c r="F456" s="3"/>
      <c r="G456" s="3"/>
      <c r="H456" s="13"/>
      <c r="I456" s="3">
        <f>IF(OR(E456="",F456="",H456=""),"",ABS(E456-F456)*H456)</f>
      </c>
      <c r="J456" s="4">
        <f>IF(OR(I456="",'汇总'!$B$4=""),"",I456/'汇总'!$B$4)</f>
      </c>
      <c r="K456" s="5">
        <f>IF(OR(E456="",F456="",G456=""),"",IF(E456=F456,"",ABS(G456-E456)/ABS(E456-F456)))</f>
      </c>
      <c r="L456" s="3"/>
      <c r="M456" s="3"/>
      <c r="N456" s="3">
        <f>IF(OR(E456="",H456="",L456=""),"",(L456-E456)*H456*IF(C456="做空",-1,1)-N(M456))</f>
      </c>
      <c r="O456" s="6">
        <f>IF(OR(N456="",I456=""),"",IF(I456=0,"",N456/I456))</f>
      </c>
      <c r="Q456" s="7"/>
      <c r="R456" s="7"/>
    </row>
    <row r="457">
      <c r="A457" s="2"/>
      <c r="E457" s="3"/>
      <c r="F457" s="3"/>
      <c r="G457" s="3"/>
      <c r="H457" s="13"/>
      <c r="I457" s="3">
        <f>IF(OR(E457="",F457="",H457=""),"",ABS(E457-F457)*H457)</f>
      </c>
      <c r="J457" s="4">
        <f>IF(OR(I457="",'汇总'!$B$4=""),"",I457/'汇总'!$B$4)</f>
      </c>
      <c r="K457" s="5">
        <f>IF(OR(E457="",F457="",G457=""),"",IF(E457=F457,"",ABS(G457-E457)/ABS(E457-F457)))</f>
      </c>
      <c r="L457" s="3"/>
      <c r="M457" s="3"/>
      <c r="N457" s="3">
        <f>IF(OR(E457="",H457="",L457=""),"",(L457-E457)*H457*IF(C457="做空",-1,1)-N(M457))</f>
      </c>
      <c r="O457" s="6">
        <f>IF(OR(N457="",I457=""),"",IF(I457=0,"",N457/I457))</f>
      </c>
      <c r="Q457" s="7"/>
      <c r="R457" s="7"/>
    </row>
    <row r="458">
      <c r="A458" s="2"/>
      <c r="E458" s="3"/>
      <c r="F458" s="3"/>
      <c r="G458" s="3"/>
      <c r="H458" s="13"/>
      <c r="I458" s="3">
        <f>IF(OR(E458="",F458="",H458=""),"",ABS(E458-F458)*H458)</f>
      </c>
      <c r="J458" s="4">
        <f>IF(OR(I458="",'汇总'!$B$4=""),"",I458/'汇总'!$B$4)</f>
      </c>
      <c r="K458" s="5">
        <f>IF(OR(E458="",F458="",G458=""),"",IF(E458=F458,"",ABS(G458-E458)/ABS(E458-F458)))</f>
      </c>
      <c r="L458" s="3"/>
      <c r="M458" s="3"/>
      <c r="N458" s="3">
        <f>IF(OR(E458="",H458="",L458=""),"",(L458-E458)*H458*IF(C458="做空",-1,1)-N(M458))</f>
      </c>
      <c r="O458" s="6">
        <f>IF(OR(N458="",I458=""),"",IF(I458=0,"",N458/I458))</f>
      </c>
      <c r="Q458" s="7"/>
      <c r="R458" s="7"/>
    </row>
    <row r="459">
      <c r="A459" s="2"/>
      <c r="E459" s="3"/>
      <c r="F459" s="3"/>
      <c r="G459" s="3"/>
      <c r="H459" s="13"/>
      <c r="I459" s="3">
        <f>IF(OR(E459="",F459="",H459=""),"",ABS(E459-F459)*H459)</f>
      </c>
      <c r="J459" s="4">
        <f>IF(OR(I459="",'汇总'!$B$4=""),"",I459/'汇总'!$B$4)</f>
      </c>
      <c r="K459" s="5">
        <f>IF(OR(E459="",F459="",G459=""),"",IF(E459=F459,"",ABS(G459-E459)/ABS(E459-F459)))</f>
      </c>
      <c r="L459" s="3"/>
      <c r="M459" s="3"/>
      <c r="N459" s="3">
        <f>IF(OR(E459="",H459="",L459=""),"",(L459-E459)*H459*IF(C459="做空",-1,1)-N(M459))</f>
      </c>
      <c r="O459" s="6">
        <f>IF(OR(N459="",I459=""),"",IF(I459=0,"",N459/I459))</f>
      </c>
      <c r="Q459" s="7"/>
      <c r="R459" s="7"/>
    </row>
    <row r="460">
      <c r="A460" s="2"/>
      <c r="E460" s="3"/>
      <c r="F460" s="3"/>
      <c r="G460" s="3"/>
      <c r="H460" s="13"/>
      <c r="I460" s="3">
        <f>IF(OR(E460="",F460="",H460=""),"",ABS(E460-F460)*H460)</f>
      </c>
      <c r="J460" s="4">
        <f>IF(OR(I460="",'汇总'!$B$4=""),"",I460/'汇总'!$B$4)</f>
      </c>
      <c r="K460" s="5">
        <f>IF(OR(E460="",F460="",G460=""),"",IF(E460=F460,"",ABS(G460-E460)/ABS(E460-F460)))</f>
      </c>
      <c r="L460" s="3"/>
      <c r="M460" s="3"/>
      <c r="N460" s="3">
        <f>IF(OR(E460="",H460="",L460=""),"",(L460-E460)*H460*IF(C460="做空",-1,1)-N(M460))</f>
      </c>
      <c r="O460" s="6">
        <f>IF(OR(N460="",I460=""),"",IF(I460=0,"",N460/I460))</f>
      </c>
      <c r="Q460" s="7"/>
      <c r="R460" s="7"/>
    </row>
    <row r="461">
      <c r="A461" s="2"/>
      <c r="E461" s="3"/>
      <c r="F461" s="3"/>
      <c r="G461" s="3"/>
      <c r="H461" s="13"/>
      <c r="I461" s="3">
        <f>IF(OR(E461="",F461="",H461=""),"",ABS(E461-F461)*H461)</f>
      </c>
      <c r="J461" s="4">
        <f>IF(OR(I461="",'汇总'!$B$4=""),"",I461/'汇总'!$B$4)</f>
      </c>
      <c r="K461" s="5">
        <f>IF(OR(E461="",F461="",G461=""),"",IF(E461=F461,"",ABS(G461-E461)/ABS(E461-F461)))</f>
      </c>
      <c r="L461" s="3"/>
      <c r="M461" s="3"/>
      <c r="N461" s="3">
        <f>IF(OR(E461="",H461="",L461=""),"",(L461-E461)*H461*IF(C461="做空",-1,1)-N(M461))</f>
      </c>
      <c r="O461" s="6">
        <f>IF(OR(N461="",I461=""),"",IF(I461=0,"",N461/I461))</f>
      </c>
      <c r="Q461" s="7"/>
      <c r="R461" s="7"/>
    </row>
    <row r="462">
      <c r="A462" s="2"/>
      <c r="E462" s="3"/>
      <c r="F462" s="3"/>
      <c r="G462" s="3"/>
      <c r="H462" s="13"/>
      <c r="I462" s="3">
        <f>IF(OR(E462="",F462="",H462=""),"",ABS(E462-F462)*H462)</f>
      </c>
      <c r="J462" s="4">
        <f>IF(OR(I462="",'汇总'!$B$4=""),"",I462/'汇总'!$B$4)</f>
      </c>
      <c r="K462" s="5">
        <f>IF(OR(E462="",F462="",G462=""),"",IF(E462=F462,"",ABS(G462-E462)/ABS(E462-F462)))</f>
      </c>
      <c r="L462" s="3"/>
      <c r="M462" s="3"/>
      <c r="N462" s="3">
        <f>IF(OR(E462="",H462="",L462=""),"",(L462-E462)*H462*IF(C462="做空",-1,1)-N(M462))</f>
      </c>
      <c r="O462" s="6">
        <f>IF(OR(N462="",I462=""),"",IF(I462=0,"",N462/I462))</f>
      </c>
      <c r="Q462" s="7"/>
      <c r="R462" s="7"/>
    </row>
    <row r="463">
      <c r="A463" s="2"/>
      <c r="E463" s="3"/>
      <c r="F463" s="3"/>
      <c r="G463" s="3"/>
      <c r="H463" s="13"/>
      <c r="I463" s="3">
        <f>IF(OR(E463="",F463="",H463=""),"",ABS(E463-F463)*H463)</f>
      </c>
      <c r="J463" s="4">
        <f>IF(OR(I463="",'汇总'!$B$4=""),"",I463/'汇总'!$B$4)</f>
      </c>
      <c r="K463" s="5">
        <f>IF(OR(E463="",F463="",G463=""),"",IF(E463=F463,"",ABS(G463-E463)/ABS(E463-F463)))</f>
      </c>
      <c r="L463" s="3"/>
      <c r="M463" s="3"/>
      <c r="N463" s="3">
        <f>IF(OR(E463="",H463="",L463=""),"",(L463-E463)*H463*IF(C463="做空",-1,1)-N(M463))</f>
      </c>
      <c r="O463" s="6">
        <f>IF(OR(N463="",I463=""),"",IF(I463=0,"",N463/I463))</f>
      </c>
      <c r="Q463" s="7"/>
      <c r="R463" s="7"/>
    </row>
    <row r="464">
      <c r="A464" s="2"/>
      <c r="E464" s="3"/>
      <c r="F464" s="3"/>
      <c r="G464" s="3"/>
      <c r="H464" s="13"/>
      <c r="I464" s="3">
        <f>IF(OR(E464="",F464="",H464=""),"",ABS(E464-F464)*H464)</f>
      </c>
      <c r="J464" s="4">
        <f>IF(OR(I464="",'汇总'!$B$4=""),"",I464/'汇总'!$B$4)</f>
      </c>
      <c r="K464" s="5">
        <f>IF(OR(E464="",F464="",G464=""),"",IF(E464=F464,"",ABS(G464-E464)/ABS(E464-F464)))</f>
      </c>
      <c r="L464" s="3"/>
      <c r="M464" s="3"/>
      <c r="N464" s="3">
        <f>IF(OR(E464="",H464="",L464=""),"",(L464-E464)*H464*IF(C464="做空",-1,1)-N(M464))</f>
      </c>
      <c r="O464" s="6">
        <f>IF(OR(N464="",I464=""),"",IF(I464=0,"",N464/I464))</f>
      </c>
      <c r="Q464" s="7"/>
      <c r="R464" s="7"/>
    </row>
    <row r="465">
      <c r="A465" s="2"/>
      <c r="E465" s="3"/>
      <c r="F465" s="3"/>
      <c r="G465" s="3"/>
      <c r="H465" s="13"/>
      <c r="I465" s="3">
        <f>IF(OR(E465="",F465="",H465=""),"",ABS(E465-F465)*H465)</f>
      </c>
      <c r="J465" s="4">
        <f>IF(OR(I465="",'汇总'!$B$4=""),"",I465/'汇总'!$B$4)</f>
      </c>
      <c r="K465" s="5">
        <f>IF(OR(E465="",F465="",G465=""),"",IF(E465=F465,"",ABS(G465-E465)/ABS(E465-F465)))</f>
      </c>
      <c r="L465" s="3"/>
      <c r="M465" s="3"/>
      <c r="N465" s="3">
        <f>IF(OR(E465="",H465="",L465=""),"",(L465-E465)*H465*IF(C465="做空",-1,1)-N(M465))</f>
      </c>
      <c r="O465" s="6">
        <f>IF(OR(N465="",I465=""),"",IF(I465=0,"",N465/I465))</f>
      </c>
      <c r="Q465" s="7"/>
      <c r="R465" s="7"/>
    </row>
    <row r="466">
      <c r="A466" s="2"/>
      <c r="E466" s="3"/>
      <c r="F466" s="3"/>
      <c r="G466" s="3"/>
      <c r="H466" s="13"/>
      <c r="I466" s="3">
        <f>IF(OR(E466="",F466="",H466=""),"",ABS(E466-F466)*H466)</f>
      </c>
      <c r="J466" s="4">
        <f>IF(OR(I466="",'汇总'!$B$4=""),"",I466/'汇总'!$B$4)</f>
      </c>
      <c r="K466" s="5">
        <f>IF(OR(E466="",F466="",G466=""),"",IF(E466=F466,"",ABS(G466-E466)/ABS(E466-F466)))</f>
      </c>
      <c r="L466" s="3"/>
      <c r="M466" s="3"/>
      <c r="N466" s="3">
        <f>IF(OR(E466="",H466="",L466=""),"",(L466-E466)*H466*IF(C466="做空",-1,1)-N(M466))</f>
      </c>
      <c r="O466" s="6">
        <f>IF(OR(N466="",I466=""),"",IF(I466=0,"",N466/I466))</f>
      </c>
      <c r="Q466" s="7"/>
      <c r="R466" s="7"/>
    </row>
    <row r="467">
      <c r="A467" s="2"/>
      <c r="E467" s="3"/>
      <c r="F467" s="3"/>
      <c r="G467" s="3"/>
      <c r="H467" s="13"/>
      <c r="I467" s="3">
        <f>IF(OR(E467="",F467="",H467=""),"",ABS(E467-F467)*H467)</f>
      </c>
      <c r="J467" s="4">
        <f>IF(OR(I467="",'汇总'!$B$4=""),"",I467/'汇总'!$B$4)</f>
      </c>
      <c r="K467" s="5">
        <f>IF(OR(E467="",F467="",G467=""),"",IF(E467=F467,"",ABS(G467-E467)/ABS(E467-F467)))</f>
      </c>
      <c r="L467" s="3"/>
      <c r="M467" s="3"/>
      <c r="N467" s="3">
        <f>IF(OR(E467="",H467="",L467=""),"",(L467-E467)*H467*IF(C467="做空",-1,1)-N(M467))</f>
      </c>
      <c r="O467" s="6">
        <f>IF(OR(N467="",I467=""),"",IF(I467=0,"",N467/I467))</f>
      </c>
      <c r="Q467" s="7"/>
      <c r="R467" s="7"/>
    </row>
    <row r="468">
      <c r="A468" s="2"/>
      <c r="E468" s="3"/>
      <c r="F468" s="3"/>
      <c r="G468" s="3"/>
      <c r="H468" s="13"/>
      <c r="I468" s="3">
        <f>IF(OR(E468="",F468="",H468=""),"",ABS(E468-F468)*H468)</f>
      </c>
      <c r="J468" s="4">
        <f>IF(OR(I468="",'汇总'!$B$4=""),"",I468/'汇总'!$B$4)</f>
      </c>
      <c r="K468" s="5">
        <f>IF(OR(E468="",F468="",G468=""),"",IF(E468=F468,"",ABS(G468-E468)/ABS(E468-F468)))</f>
      </c>
      <c r="L468" s="3"/>
      <c r="M468" s="3"/>
      <c r="N468" s="3">
        <f>IF(OR(E468="",H468="",L468=""),"",(L468-E468)*H468*IF(C468="做空",-1,1)-N(M468))</f>
      </c>
      <c r="O468" s="6">
        <f>IF(OR(N468="",I468=""),"",IF(I468=0,"",N468/I468))</f>
      </c>
      <c r="Q468" s="7"/>
      <c r="R468" s="7"/>
    </row>
    <row r="469">
      <c r="A469" s="2"/>
      <c r="E469" s="3"/>
      <c r="F469" s="3"/>
      <c r="G469" s="3"/>
      <c r="H469" s="13"/>
      <c r="I469" s="3">
        <f>IF(OR(E469="",F469="",H469=""),"",ABS(E469-F469)*H469)</f>
      </c>
      <c r="J469" s="4">
        <f>IF(OR(I469="",'汇总'!$B$4=""),"",I469/'汇总'!$B$4)</f>
      </c>
      <c r="K469" s="5">
        <f>IF(OR(E469="",F469="",G469=""),"",IF(E469=F469,"",ABS(G469-E469)/ABS(E469-F469)))</f>
      </c>
      <c r="L469" s="3"/>
      <c r="M469" s="3"/>
      <c r="N469" s="3">
        <f>IF(OR(E469="",H469="",L469=""),"",(L469-E469)*H469*IF(C469="做空",-1,1)-N(M469))</f>
      </c>
      <c r="O469" s="6">
        <f>IF(OR(N469="",I469=""),"",IF(I469=0,"",N469/I469))</f>
      </c>
      <c r="Q469" s="7"/>
      <c r="R469" s="7"/>
    </row>
    <row r="470">
      <c r="A470" s="2"/>
      <c r="E470" s="3"/>
      <c r="F470" s="3"/>
      <c r="G470" s="3"/>
      <c r="H470" s="13"/>
      <c r="I470" s="3">
        <f>IF(OR(E470="",F470="",H470=""),"",ABS(E470-F470)*H470)</f>
      </c>
      <c r="J470" s="4">
        <f>IF(OR(I470="",'汇总'!$B$4=""),"",I470/'汇总'!$B$4)</f>
      </c>
      <c r="K470" s="5">
        <f>IF(OR(E470="",F470="",G470=""),"",IF(E470=F470,"",ABS(G470-E470)/ABS(E470-F470)))</f>
      </c>
      <c r="L470" s="3"/>
      <c r="M470" s="3"/>
      <c r="N470" s="3">
        <f>IF(OR(E470="",H470="",L470=""),"",(L470-E470)*H470*IF(C470="做空",-1,1)-N(M470))</f>
      </c>
      <c r="O470" s="6">
        <f>IF(OR(N470="",I470=""),"",IF(I470=0,"",N470/I470))</f>
      </c>
      <c r="Q470" s="7"/>
      <c r="R470" s="7"/>
    </row>
    <row r="471">
      <c r="A471" s="2"/>
      <c r="E471" s="3"/>
      <c r="F471" s="3"/>
      <c r="G471" s="3"/>
      <c r="H471" s="13"/>
      <c r="I471" s="3">
        <f>IF(OR(E471="",F471="",H471=""),"",ABS(E471-F471)*H471)</f>
      </c>
      <c r="J471" s="4">
        <f>IF(OR(I471="",'汇总'!$B$4=""),"",I471/'汇总'!$B$4)</f>
      </c>
      <c r="K471" s="5">
        <f>IF(OR(E471="",F471="",G471=""),"",IF(E471=F471,"",ABS(G471-E471)/ABS(E471-F471)))</f>
      </c>
      <c r="L471" s="3"/>
      <c r="M471" s="3"/>
      <c r="N471" s="3">
        <f>IF(OR(E471="",H471="",L471=""),"",(L471-E471)*H471*IF(C471="做空",-1,1)-N(M471))</f>
      </c>
      <c r="O471" s="6">
        <f>IF(OR(N471="",I471=""),"",IF(I471=0,"",N471/I471))</f>
      </c>
      <c r="Q471" s="7"/>
      <c r="R471" s="7"/>
    </row>
    <row r="472">
      <c r="A472" s="2"/>
      <c r="E472" s="3"/>
      <c r="F472" s="3"/>
      <c r="G472" s="3"/>
      <c r="H472" s="13"/>
      <c r="I472" s="3">
        <f>IF(OR(E472="",F472="",H472=""),"",ABS(E472-F472)*H472)</f>
      </c>
      <c r="J472" s="4">
        <f>IF(OR(I472="",'汇总'!$B$4=""),"",I472/'汇总'!$B$4)</f>
      </c>
      <c r="K472" s="5">
        <f>IF(OR(E472="",F472="",G472=""),"",IF(E472=F472,"",ABS(G472-E472)/ABS(E472-F472)))</f>
      </c>
      <c r="L472" s="3"/>
      <c r="M472" s="3"/>
      <c r="N472" s="3">
        <f>IF(OR(E472="",H472="",L472=""),"",(L472-E472)*H472*IF(C472="做空",-1,1)-N(M472))</f>
      </c>
      <c r="O472" s="6">
        <f>IF(OR(N472="",I472=""),"",IF(I472=0,"",N472/I472))</f>
      </c>
      <c r="Q472" s="7"/>
      <c r="R472" s="7"/>
    </row>
    <row r="473">
      <c r="A473" s="2"/>
      <c r="E473" s="3"/>
      <c r="F473" s="3"/>
      <c r="G473" s="3"/>
      <c r="H473" s="13"/>
      <c r="I473" s="3">
        <f>IF(OR(E473="",F473="",H473=""),"",ABS(E473-F473)*H473)</f>
      </c>
      <c r="J473" s="4">
        <f>IF(OR(I473="",'汇总'!$B$4=""),"",I473/'汇总'!$B$4)</f>
      </c>
      <c r="K473" s="5">
        <f>IF(OR(E473="",F473="",G473=""),"",IF(E473=F473,"",ABS(G473-E473)/ABS(E473-F473)))</f>
      </c>
      <c r="L473" s="3"/>
      <c r="M473" s="3"/>
      <c r="N473" s="3">
        <f>IF(OR(E473="",H473="",L473=""),"",(L473-E473)*H473*IF(C473="做空",-1,1)-N(M473))</f>
      </c>
      <c r="O473" s="6">
        <f>IF(OR(N473="",I473=""),"",IF(I473=0,"",N473/I473))</f>
      </c>
      <c r="Q473" s="7"/>
      <c r="R473" s="7"/>
    </row>
    <row r="474">
      <c r="A474" s="2"/>
      <c r="E474" s="3"/>
      <c r="F474" s="3"/>
      <c r="G474" s="3"/>
      <c r="H474" s="13"/>
      <c r="I474" s="3">
        <f>IF(OR(E474="",F474="",H474=""),"",ABS(E474-F474)*H474)</f>
      </c>
      <c r="J474" s="4">
        <f>IF(OR(I474="",'汇总'!$B$4=""),"",I474/'汇总'!$B$4)</f>
      </c>
      <c r="K474" s="5">
        <f>IF(OR(E474="",F474="",G474=""),"",IF(E474=F474,"",ABS(G474-E474)/ABS(E474-F474)))</f>
      </c>
      <c r="L474" s="3"/>
      <c r="M474" s="3"/>
      <c r="N474" s="3">
        <f>IF(OR(E474="",H474="",L474=""),"",(L474-E474)*H474*IF(C474="做空",-1,1)-N(M474))</f>
      </c>
      <c r="O474" s="6">
        <f>IF(OR(N474="",I474=""),"",IF(I474=0,"",N474/I474))</f>
      </c>
      <c r="Q474" s="7"/>
      <c r="R474" s="7"/>
    </row>
    <row r="475">
      <c r="A475" s="2"/>
      <c r="E475" s="3"/>
      <c r="F475" s="3"/>
      <c r="G475" s="3"/>
      <c r="H475" s="13"/>
      <c r="I475" s="3">
        <f>IF(OR(E475="",F475="",H475=""),"",ABS(E475-F475)*H475)</f>
      </c>
      <c r="J475" s="4">
        <f>IF(OR(I475="",'汇总'!$B$4=""),"",I475/'汇总'!$B$4)</f>
      </c>
      <c r="K475" s="5">
        <f>IF(OR(E475="",F475="",G475=""),"",IF(E475=F475,"",ABS(G475-E475)/ABS(E475-F475)))</f>
      </c>
      <c r="L475" s="3"/>
      <c r="M475" s="3"/>
      <c r="N475" s="3">
        <f>IF(OR(E475="",H475="",L475=""),"",(L475-E475)*H475*IF(C475="做空",-1,1)-N(M475))</f>
      </c>
      <c r="O475" s="6">
        <f>IF(OR(N475="",I475=""),"",IF(I475=0,"",N475/I475))</f>
      </c>
      <c r="Q475" s="7"/>
      <c r="R475" s="7"/>
    </row>
    <row r="476">
      <c r="A476" s="2"/>
      <c r="E476" s="3"/>
      <c r="F476" s="3"/>
      <c r="G476" s="3"/>
      <c r="H476" s="13"/>
      <c r="I476" s="3">
        <f>IF(OR(E476="",F476="",H476=""),"",ABS(E476-F476)*H476)</f>
      </c>
      <c r="J476" s="4">
        <f>IF(OR(I476="",'汇总'!$B$4=""),"",I476/'汇总'!$B$4)</f>
      </c>
      <c r="K476" s="5">
        <f>IF(OR(E476="",F476="",G476=""),"",IF(E476=F476,"",ABS(G476-E476)/ABS(E476-F476)))</f>
      </c>
      <c r="L476" s="3"/>
      <c r="M476" s="3"/>
      <c r="N476" s="3">
        <f>IF(OR(E476="",H476="",L476=""),"",(L476-E476)*H476*IF(C476="做空",-1,1)-N(M476))</f>
      </c>
      <c r="O476" s="6">
        <f>IF(OR(N476="",I476=""),"",IF(I476=0,"",N476/I476))</f>
      </c>
      <c r="Q476" s="7"/>
      <c r="R476" s="7"/>
    </row>
    <row r="477">
      <c r="A477" s="2"/>
      <c r="E477" s="3"/>
      <c r="F477" s="3"/>
      <c r="G477" s="3"/>
      <c r="H477" s="13"/>
      <c r="I477" s="3">
        <f>IF(OR(E477="",F477="",H477=""),"",ABS(E477-F477)*H477)</f>
      </c>
      <c r="J477" s="4">
        <f>IF(OR(I477="",'汇总'!$B$4=""),"",I477/'汇总'!$B$4)</f>
      </c>
      <c r="K477" s="5">
        <f>IF(OR(E477="",F477="",G477=""),"",IF(E477=F477,"",ABS(G477-E477)/ABS(E477-F477)))</f>
      </c>
      <c r="L477" s="3"/>
      <c r="M477" s="3"/>
      <c r="N477" s="3">
        <f>IF(OR(E477="",H477="",L477=""),"",(L477-E477)*H477*IF(C477="做空",-1,1)-N(M477))</f>
      </c>
      <c r="O477" s="6">
        <f>IF(OR(N477="",I477=""),"",IF(I477=0,"",N477/I477))</f>
      </c>
      <c r="Q477" s="7"/>
      <c r="R477" s="7"/>
    </row>
    <row r="478">
      <c r="A478" s="2"/>
      <c r="E478" s="3"/>
      <c r="F478" s="3"/>
      <c r="G478" s="3"/>
      <c r="H478" s="13"/>
      <c r="I478" s="3">
        <f>IF(OR(E478="",F478="",H478=""),"",ABS(E478-F478)*H478)</f>
      </c>
      <c r="J478" s="4">
        <f>IF(OR(I478="",'汇总'!$B$4=""),"",I478/'汇总'!$B$4)</f>
      </c>
      <c r="K478" s="5">
        <f>IF(OR(E478="",F478="",G478=""),"",IF(E478=F478,"",ABS(G478-E478)/ABS(E478-F478)))</f>
      </c>
      <c r="L478" s="3"/>
      <c r="M478" s="3"/>
      <c r="N478" s="3">
        <f>IF(OR(E478="",H478="",L478=""),"",(L478-E478)*H478*IF(C478="做空",-1,1)-N(M478))</f>
      </c>
      <c r="O478" s="6">
        <f>IF(OR(N478="",I478=""),"",IF(I478=0,"",N478/I478))</f>
      </c>
      <c r="Q478" s="7"/>
      <c r="R478" s="7"/>
    </row>
    <row r="479">
      <c r="A479" s="2"/>
      <c r="E479" s="3"/>
      <c r="F479" s="3"/>
      <c r="G479" s="3"/>
      <c r="H479" s="13"/>
      <c r="I479" s="3">
        <f>IF(OR(E479="",F479="",H479=""),"",ABS(E479-F479)*H479)</f>
      </c>
      <c r="J479" s="4">
        <f>IF(OR(I479="",'汇总'!$B$4=""),"",I479/'汇总'!$B$4)</f>
      </c>
      <c r="K479" s="5">
        <f>IF(OR(E479="",F479="",G479=""),"",IF(E479=F479,"",ABS(G479-E479)/ABS(E479-F479)))</f>
      </c>
      <c r="L479" s="3"/>
      <c r="M479" s="3"/>
      <c r="N479" s="3">
        <f>IF(OR(E479="",H479="",L479=""),"",(L479-E479)*H479*IF(C479="做空",-1,1)-N(M479))</f>
      </c>
      <c r="O479" s="6">
        <f>IF(OR(N479="",I479=""),"",IF(I479=0,"",N479/I479))</f>
      </c>
      <c r="Q479" s="7"/>
      <c r="R479" s="7"/>
    </row>
    <row r="480">
      <c r="A480" s="2"/>
      <c r="E480" s="3"/>
      <c r="F480" s="3"/>
      <c r="G480" s="3"/>
      <c r="H480" s="13"/>
      <c r="I480" s="3">
        <f>IF(OR(E480="",F480="",H480=""),"",ABS(E480-F480)*H480)</f>
      </c>
      <c r="J480" s="4">
        <f>IF(OR(I480="",'汇总'!$B$4=""),"",I480/'汇总'!$B$4)</f>
      </c>
      <c r="K480" s="5">
        <f>IF(OR(E480="",F480="",G480=""),"",IF(E480=F480,"",ABS(G480-E480)/ABS(E480-F480)))</f>
      </c>
      <c r="L480" s="3"/>
      <c r="M480" s="3"/>
      <c r="N480" s="3">
        <f>IF(OR(E480="",H480="",L480=""),"",(L480-E480)*H480*IF(C480="做空",-1,1)-N(M480))</f>
      </c>
      <c r="O480" s="6">
        <f>IF(OR(N480="",I480=""),"",IF(I480=0,"",N480/I480))</f>
      </c>
      <c r="Q480" s="7"/>
      <c r="R480" s="7"/>
    </row>
    <row r="481">
      <c r="A481" s="2"/>
      <c r="E481" s="3"/>
      <c r="F481" s="3"/>
      <c r="G481" s="3"/>
      <c r="H481" s="13"/>
      <c r="I481" s="3">
        <f>IF(OR(E481="",F481="",H481=""),"",ABS(E481-F481)*H481)</f>
      </c>
      <c r="J481" s="4">
        <f>IF(OR(I481="",'汇总'!$B$4=""),"",I481/'汇总'!$B$4)</f>
      </c>
      <c r="K481" s="5">
        <f>IF(OR(E481="",F481="",G481=""),"",IF(E481=F481,"",ABS(G481-E481)/ABS(E481-F481)))</f>
      </c>
      <c r="L481" s="3"/>
      <c r="M481" s="3"/>
      <c r="N481" s="3">
        <f>IF(OR(E481="",H481="",L481=""),"",(L481-E481)*H481*IF(C481="做空",-1,1)-N(M481))</f>
      </c>
      <c r="O481" s="6">
        <f>IF(OR(N481="",I481=""),"",IF(I481=0,"",N481/I481))</f>
      </c>
      <c r="Q481" s="7"/>
      <c r="R481" s="7"/>
    </row>
    <row r="482">
      <c r="A482" s="2"/>
      <c r="E482" s="3"/>
      <c r="F482" s="3"/>
      <c r="G482" s="3"/>
      <c r="H482" s="13"/>
      <c r="I482" s="3">
        <f>IF(OR(E482="",F482="",H482=""),"",ABS(E482-F482)*H482)</f>
      </c>
      <c r="J482" s="4">
        <f>IF(OR(I482="",'汇总'!$B$4=""),"",I482/'汇总'!$B$4)</f>
      </c>
      <c r="K482" s="5">
        <f>IF(OR(E482="",F482="",G482=""),"",IF(E482=F482,"",ABS(G482-E482)/ABS(E482-F482)))</f>
      </c>
      <c r="L482" s="3"/>
      <c r="M482" s="3"/>
      <c r="N482" s="3">
        <f>IF(OR(E482="",H482="",L482=""),"",(L482-E482)*H482*IF(C482="做空",-1,1)-N(M482))</f>
      </c>
      <c r="O482" s="6">
        <f>IF(OR(N482="",I482=""),"",IF(I482=0,"",N482/I482))</f>
      </c>
      <c r="Q482" s="7"/>
      <c r="R482" s="7"/>
    </row>
    <row r="483">
      <c r="A483" s="2"/>
      <c r="E483" s="3"/>
      <c r="F483" s="3"/>
      <c r="G483" s="3"/>
      <c r="H483" s="13"/>
      <c r="I483" s="3">
        <f>IF(OR(E483="",F483="",H483=""),"",ABS(E483-F483)*H483)</f>
      </c>
      <c r="J483" s="4">
        <f>IF(OR(I483="",'汇总'!$B$4=""),"",I483/'汇总'!$B$4)</f>
      </c>
      <c r="K483" s="5">
        <f>IF(OR(E483="",F483="",G483=""),"",IF(E483=F483,"",ABS(G483-E483)/ABS(E483-F483)))</f>
      </c>
      <c r="L483" s="3"/>
      <c r="M483" s="3"/>
      <c r="N483" s="3">
        <f>IF(OR(E483="",H483="",L483=""),"",(L483-E483)*H483*IF(C483="做空",-1,1)-N(M483))</f>
      </c>
      <c r="O483" s="6">
        <f>IF(OR(N483="",I483=""),"",IF(I483=0,"",N483/I483))</f>
      </c>
      <c r="Q483" s="7"/>
      <c r="R483" s="7"/>
    </row>
    <row r="484">
      <c r="A484" s="2"/>
      <c r="E484" s="3"/>
      <c r="F484" s="3"/>
      <c r="G484" s="3"/>
      <c r="H484" s="13"/>
      <c r="I484" s="3">
        <f>IF(OR(E484="",F484="",H484=""),"",ABS(E484-F484)*H484)</f>
      </c>
      <c r="J484" s="4">
        <f>IF(OR(I484="",'汇总'!$B$4=""),"",I484/'汇总'!$B$4)</f>
      </c>
      <c r="K484" s="5">
        <f>IF(OR(E484="",F484="",G484=""),"",IF(E484=F484,"",ABS(G484-E484)/ABS(E484-F484)))</f>
      </c>
      <c r="L484" s="3"/>
      <c r="M484" s="3"/>
      <c r="N484" s="3">
        <f>IF(OR(E484="",H484="",L484=""),"",(L484-E484)*H484*IF(C484="做空",-1,1)-N(M484))</f>
      </c>
      <c r="O484" s="6">
        <f>IF(OR(N484="",I484=""),"",IF(I484=0,"",N484/I484))</f>
      </c>
      <c r="Q484" s="7"/>
      <c r="R484" s="7"/>
    </row>
    <row r="485">
      <c r="A485" s="2"/>
      <c r="E485" s="3"/>
      <c r="F485" s="3"/>
      <c r="G485" s="3"/>
      <c r="H485" s="13"/>
      <c r="I485" s="3">
        <f>IF(OR(E485="",F485="",H485=""),"",ABS(E485-F485)*H485)</f>
      </c>
      <c r="J485" s="4">
        <f>IF(OR(I485="",'汇总'!$B$4=""),"",I485/'汇总'!$B$4)</f>
      </c>
      <c r="K485" s="5">
        <f>IF(OR(E485="",F485="",G485=""),"",IF(E485=F485,"",ABS(G485-E485)/ABS(E485-F485)))</f>
      </c>
      <c r="L485" s="3"/>
      <c r="M485" s="3"/>
      <c r="N485" s="3">
        <f>IF(OR(E485="",H485="",L485=""),"",(L485-E485)*H485*IF(C485="做空",-1,1)-N(M485))</f>
      </c>
      <c r="O485" s="6">
        <f>IF(OR(N485="",I485=""),"",IF(I485=0,"",N485/I485))</f>
      </c>
      <c r="Q485" s="7"/>
      <c r="R485" s="7"/>
    </row>
    <row r="486">
      <c r="A486" s="2"/>
      <c r="E486" s="3"/>
      <c r="F486" s="3"/>
      <c r="G486" s="3"/>
      <c r="H486" s="13"/>
      <c r="I486" s="3">
        <f>IF(OR(E486="",F486="",H486=""),"",ABS(E486-F486)*H486)</f>
      </c>
      <c r="J486" s="4">
        <f>IF(OR(I486="",'汇总'!$B$4=""),"",I486/'汇总'!$B$4)</f>
      </c>
      <c r="K486" s="5">
        <f>IF(OR(E486="",F486="",G486=""),"",IF(E486=F486,"",ABS(G486-E486)/ABS(E486-F486)))</f>
      </c>
      <c r="L486" s="3"/>
      <c r="M486" s="3"/>
      <c r="N486" s="3">
        <f>IF(OR(E486="",H486="",L486=""),"",(L486-E486)*H486*IF(C486="做空",-1,1)-N(M486))</f>
      </c>
      <c r="O486" s="6">
        <f>IF(OR(N486="",I486=""),"",IF(I486=0,"",N486/I486))</f>
      </c>
      <c r="Q486" s="7"/>
      <c r="R486" s="7"/>
    </row>
    <row r="487">
      <c r="A487" s="2"/>
      <c r="E487" s="3"/>
      <c r="F487" s="3"/>
      <c r="G487" s="3"/>
      <c r="H487" s="13"/>
      <c r="I487" s="3">
        <f>IF(OR(E487="",F487="",H487=""),"",ABS(E487-F487)*H487)</f>
      </c>
      <c r="J487" s="4">
        <f>IF(OR(I487="",'汇总'!$B$4=""),"",I487/'汇总'!$B$4)</f>
      </c>
      <c r="K487" s="5">
        <f>IF(OR(E487="",F487="",G487=""),"",IF(E487=F487,"",ABS(G487-E487)/ABS(E487-F487)))</f>
      </c>
      <c r="L487" s="3"/>
      <c r="M487" s="3"/>
      <c r="N487" s="3">
        <f>IF(OR(E487="",H487="",L487=""),"",(L487-E487)*H487*IF(C487="做空",-1,1)-N(M487))</f>
      </c>
      <c r="O487" s="6">
        <f>IF(OR(N487="",I487=""),"",IF(I487=0,"",N487/I487))</f>
      </c>
      <c r="Q487" s="7"/>
      <c r="R487" s="7"/>
    </row>
    <row r="488">
      <c r="A488" s="2"/>
      <c r="E488" s="3"/>
      <c r="F488" s="3"/>
      <c r="G488" s="3"/>
      <c r="H488" s="13"/>
      <c r="I488" s="3">
        <f>IF(OR(E488="",F488="",H488=""),"",ABS(E488-F488)*H488)</f>
      </c>
      <c r="J488" s="4">
        <f>IF(OR(I488="",'汇总'!$B$4=""),"",I488/'汇总'!$B$4)</f>
      </c>
      <c r="K488" s="5">
        <f>IF(OR(E488="",F488="",G488=""),"",IF(E488=F488,"",ABS(G488-E488)/ABS(E488-F488)))</f>
      </c>
      <c r="L488" s="3"/>
      <c r="M488" s="3"/>
      <c r="N488" s="3">
        <f>IF(OR(E488="",H488="",L488=""),"",(L488-E488)*H488*IF(C488="做空",-1,1)-N(M488))</f>
      </c>
      <c r="O488" s="6">
        <f>IF(OR(N488="",I488=""),"",IF(I488=0,"",N488/I488))</f>
      </c>
      <c r="Q488" s="7"/>
      <c r="R488" s="7"/>
    </row>
    <row r="489">
      <c r="A489" s="2"/>
      <c r="E489" s="3"/>
      <c r="F489" s="3"/>
      <c r="G489" s="3"/>
      <c r="H489" s="13"/>
      <c r="I489" s="3">
        <f>IF(OR(E489="",F489="",H489=""),"",ABS(E489-F489)*H489)</f>
      </c>
      <c r="J489" s="4">
        <f>IF(OR(I489="",'汇总'!$B$4=""),"",I489/'汇总'!$B$4)</f>
      </c>
      <c r="K489" s="5">
        <f>IF(OR(E489="",F489="",G489=""),"",IF(E489=F489,"",ABS(G489-E489)/ABS(E489-F489)))</f>
      </c>
      <c r="L489" s="3"/>
      <c r="M489" s="3"/>
      <c r="N489" s="3">
        <f>IF(OR(E489="",H489="",L489=""),"",(L489-E489)*H489*IF(C489="做空",-1,1)-N(M489))</f>
      </c>
      <c r="O489" s="6">
        <f>IF(OR(N489="",I489=""),"",IF(I489=0,"",N489/I489))</f>
      </c>
      <c r="Q489" s="7"/>
      <c r="R489" s="7"/>
    </row>
    <row r="490">
      <c r="A490" s="2"/>
      <c r="E490" s="3"/>
      <c r="F490" s="3"/>
      <c r="G490" s="3"/>
      <c r="H490" s="13"/>
      <c r="I490" s="3">
        <f>IF(OR(E490="",F490="",H490=""),"",ABS(E490-F490)*H490)</f>
      </c>
      <c r="J490" s="4">
        <f>IF(OR(I490="",'汇总'!$B$4=""),"",I490/'汇总'!$B$4)</f>
      </c>
      <c r="K490" s="5">
        <f>IF(OR(E490="",F490="",G490=""),"",IF(E490=F490,"",ABS(G490-E490)/ABS(E490-F490)))</f>
      </c>
      <c r="L490" s="3"/>
      <c r="M490" s="3"/>
      <c r="N490" s="3">
        <f>IF(OR(E490="",H490="",L490=""),"",(L490-E490)*H490*IF(C490="做空",-1,1)-N(M490))</f>
      </c>
      <c r="O490" s="6">
        <f>IF(OR(N490="",I490=""),"",IF(I490=0,"",N490/I490))</f>
      </c>
      <c r="Q490" s="7"/>
      <c r="R490" s="7"/>
    </row>
    <row r="491">
      <c r="A491" s="2"/>
      <c r="E491" s="3"/>
      <c r="F491" s="3"/>
      <c r="G491" s="3"/>
      <c r="H491" s="13"/>
      <c r="I491" s="3">
        <f>IF(OR(E491="",F491="",H491=""),"",ABS(E491-F491)*H491)</f>
      </c>
      <c r="J491" s="4">
        <f>IF(OR(I491="",'汇总'!$B$4=""),"",I491/'汇总'!$B$4)</f>
      </c>
      <c r="K491" s="5">
        <f>IF(OR(E491="",F491="",G491=""),"",IF(E491=F491,"",ABS(G491-E491)/ABS(E491-F491)))</f>
      </c>
      <c r="L491" s="3"/>
      <c r="M491" s="3"/>
      <c r="N491" s="3">
        <f>IF(OR(E491="",H491="",L491=""),"",(L491-E491)*H491*IF(C491="做空",-1,1)-N(M491))</f>
      </c>
      <c r="O491" s="6">
        <f>IF(OR(N491="",I491=""),"",IF(I491=0,"",N491/I491))</f>
      </c>
      <c r="Q491" s="7"/>
      <c r="R491" s="7"/>
    </row>
    <row r="492">
      <c r="A492" s="2"/>
      <c r="E492" s="3"/>
      <c r="F492" s="3"/>
      <c r="G492" s="3"/>
      <c r="H492" s="13"/>
      <c r="I492" s="3">
        <f>IF(OR(E492="",F492="",H492=""),"",ABS(E492-F492)*H492)</f>
      </c>
      <c r="J492" s="4">
        <f>IF(OR(I492="",'汇总'!$B$4=""),"",I492/'汇总'!$B$4)</f>
      </c>
      <c r="K492" s="5">
        <f>IF(OR(E492="",F492="",G492=""),"",IF(E492=F492,"",ABS(G492-E492)/ABS(E492-F492)))</f>
      </c>
      <c r="L492" s="3"/>
      <c r="M492" s="3"/>
      <c r="N492" s="3">
        <f>IF(OR(E492="",H492="",L492=""),"",(L492-E492)*H492*IF(C492="做空",-1,1)-N(M492))</f>
      </c>
      <c r="O492" s="6">
        <f>IF(OR(N492="",I492=""),"",IF(I492=0,"",N492/I492))</f>
      </c>
      <c r="Q492" s="7"/>
      <c r="R492" s="7"/>
    </row>
    <row r="493">
      <c r="A493" s="2"/>
      <c r="E493" s="3"/>
      <c r="F493" s="3"/>
      <c r="G493" s="3"/>
      <c r="H493" s="13"/>
      <c r="I493" s="3">
        <f>IF(OR(E493="",F493="",H493=""),"",ABS(E493-F493)*H493)</f>
      </c>
      <c r="J493" s="4">
        <f>IF(OR(I493="",'汇总'!$B$4=""),"",I493/'汇总'!$B$4)</f>
      </c>
      <c r="K493" s="5">
        <f>IF(OR(E493="",F493="",G493=""),"",IF(E493=F493,"",ABS(G493-E493)/ABS(E493-F493)))</f>
      </c>
      <c r="L493" s="3"/>
      <c r="M493" s="3"/>
      <c r="N493" s="3">
        <f>IF(OR(E493="",H493="",L493=""),"",(L493-E493)*H493*IF(C493="做空",-1,1)-N(M493))</f>
      </c>
      <c r="O493" s="6">
        <f>IF(OR(N493="",I493=""),"",IF(I493=0,"",N493/I493))</f>
      </c>
      <c r="Q493" s="7"/>
      <c r="R493" s="7"/>
    </row>
    <row r="494">
      <c r="A494" s="2"/>
      <c r="E494" s="3"/>
      <c r="F494" s="3"/>
      <c r="G494" s="3"/>
      <c r="H494" s="13"/>
      <c r="I494" s="3">
        <f>IF(OR(E494="",F494="",H494=""),"",ABS(E494-F494)*H494)</f>
      </c>
      <c r="J494" s="4">
        <f>IF(OR(I494="",'汇总'!$B$4=""),"",I494/'汇总'!$B$4)</f>
      </c>
      <c r="K494" s="5">
        <f>IF(OR(E494="",F494="",G494=""),"",IF(E494=F494,"",ABS(G494-E494)/ABS(E494-F494)))</f>
      </c>
      <c r="L494" s="3"/>
      <c r="M494" s="3"/>
      <c r="N494" s="3">
        <f>IF(OR(E494="",H494="",L494=""),"",(L494-E494)*H494*IF(C494="做空",-1,1)-N(M494))</f>
      </c>
      <c r="O494" s="6">
        <f>IF(OR(N494="",I494=""),"",IF(I494=0,"",N494/I494))</f>
      </c>
      <c r="Q494" s="7"/>
      <c r="R494" s="7"/>
    </row>
    <row r="495">
      <c r="A495" s="2"/>
      <c r="E495" s="3"/>
      <c r="F495" s="3"/>
      <c r="G495" s="3"/>
      <c r="H495" s="13"/>
      <c r="I495" s="3">
        <f>IF(OR(E495="",F495="",H495=""),"",ABS(E495-F495)*H495)</f>
      </c>
      <c r="J495" s="4">
        <f>IF(OR(I495="",'汇总'!$B$4=""),"",I495/'汇总'!$B$4)</f>
      </c>
      <c r="K495" s="5">
        <f>IF(OR(E495="",F495="",G495=""),"",IF(E495=F495,"",ABS(G495-E495)/ABS(E495-F495)))</f>
      </c>
      <c r="L495" s="3"/>
      <c r="M495" s="3"/>
      <c r="N495" s="3">
        <f>IF(OR(E495="",H495="",L495=""),"",(L495-E495)*H495*IF(C495="做空",-1,1)-N(M495))</f>
      </c>
      <c r="O495" s="6">
        <f>IF(OR(N495="",I495=""),"",IF(I495=0,"",N495/I495))</f>
      </c>
      <c r="Q495" s="7"/>
      <c r="R495" s="7"/>
    </row>
    <row r="496">
      <c r="A496" s="2"/>
      <c r="E496" s="3"/>
      <c r="F496" s="3"/>
      <c r="G496" s="3"/>
      <c r="H496" s="13"/>
      <c r="I496" s="3">
        <f>IF(OR(E496="",F496="",H496=""),"",ABS(E496-F496)*H496)</f>
      </c>
      <c r="J496" s="4">
        <f>IF(OR(I496="",'汇总'!$B$4=""),"",I496/'汇总'!$B$4)</f>
      </c>
      <c r="K496" s="5">
        <f>IF(OR(E496="",F496="",G496=""),"",IF(E496=F496,"",ABS(G496-E496)/ABS(E496-F496)))</f>
      </c>
      <c r="L496" s="3"/>
      <c r="M496" s="3"/>
      <c r="N496" s="3">
        <f>IF(OR(E496="",H496="",L496=""),"",(L496-E496)*H496*IF(C496="做空",-1,1)-N(M496))</f>
      </c>
      <c r="O496" s="6">
        <f>IF(OR(N496="",I496=""),"",IF(I496=0,"",N496/I496))</f>
      </c>
      <c r="Q496" s="7"/>
      <c r="R496" s="7"/>
    </row>
    <row r="497">
      <c r="A497" s="2"/>
      <c r="E497" s="3"/>
      <c r="F497" s="3"/>
      <c r="G497" s="3"/>
      <c r="H497" s="13"/>
      <c r="I497" s="3">
        <f>IF(OR(E497="",F497="",H497=""),"",ABS(E497-F497)*H497)</f>
      </c>
      <c r="J497" s="4">
        <f>IF(OR(I497="",'汇总'!$B$4=""),"",I497/'汇总'!$B$4)</f>
      </c>
      <c r="K497" s="5">
        <f>IF(OR(E497="",F497="",G497=""),"",IF(E497=F497,"",ABS(G497-E497)/ABS(E497-F497)))</f>
      </c>
      <c r="L497" s="3"/>
      <c r="M497" s="3"/>
      <c r="N497" s="3">
        <f>IF(OR(E497="",H497="",L497=""),"",(L497-E497)*H497*IF(C497="做空",-1,1)-N(M497))</f>
      </c>
      <c r="O497" s="6">
        <f>IF(OR(N497="",I497=""),"",IF(I497=0,"",N497/I497))</f>
      </c>
      <c r="Q497" s="7"/>
      <c r="R497" s="7"/>
    </row>
    <row r="498">
      <c r="A498" s="2"/>
      <c r="E498" s="3"/>
      <c r="F498" s="3"/>
      <c r="G498" s="3"/>
      <c r="H498" s="13"/>
      <c r="I498" s="3">
        <f>IF(OR(E498="",F498="",H498=""),"",ABS(E498-F498)*H498)</f>
      </c>
      <c r="J498" s="4">
        <f>IF(OR(I498="",'汇总'!$B$4=""),"",I498/'汇总'!$B$4)</f>
      </c>
      <c r="K498" s="5">
        <f>IF(OR(E498="",F498="",G498=""),"",IF(E498=F498,"",ABS(G498-E498)/ABS(E498-F498)))</f>
      </c>
      <c r="L498" s="3"/>
      <c r="M498" s="3"/>
      <c r="N498" s="3">
        <f>IF(OR(E498="",H498="",L498=""),"",(L498-E498)*H498*IF(C498="做空",-1,1)-N(M498))</f>
      </c>
      <c r="O498" s="6">
        <f>IF(OR(N498="",I498=""),"",IF(I498=0,"",N498/I498))</f>
      </c>
      <c r="Q498" s="7"/>
      <c r="R498" s="7"/>
    </row>
    <row r="499">
      <c r="A499" s="2"/>
      <c r="E499" s="3"/>
      <c r="F499" s="3"/>
      <c r="G499" s="3"/>
      <c r="H499" s="13"/>
      <c r="I499" s="3">
        <f>IF(OR(E499="",F499="",H499=""),"",ABS(E499-F499)*H499)</f>
      </c>
      <c r="J499" s="4">
        <f>IF(OR(I499="",'汇总'!$B$4=""),"",I499/'汇总'!$B$4)</f>
      </c>
      <c r="K499" s="5">
        <f>IF(OR(E499="",F499="",G499=""),"",IF(E499=F499,"",ABS(G499-E499)/ABS(E499-F499)))</f>
      </c>
      <c r="L499" s="3"/>
      <c r="M499" s="3"/>
      <c r="N499" s="3">
        <f>IF(OR(E499="",H499="",L499=""),"",(L499-E499)*H499*IF(C499="做空",-1,1)-N(M499))</f>
      </c>
      <c r="O499" s="6">
        <f>IF(OR(N499="",I499=""),"",IF(I499=0,"",N499/I499))</f>
      </c>
      <c r="Q499" s="7"/>
      <c r="R499" s="7"/>
    </row>
    <row r="500">
      <c r="A500" s="2"/>
      <c r="E500" s="3"/>
      <c r="F500" s="3"/>
      <c r="G500" s="3"/>
      <c r="H500" s="13"/>
      <c r="I500" s="3">
        <f>IF(OR(E500="",F500="",H500=""),"",ABS(E500-F500)*H500)</f>
      </c>
      <c r="J500" s="4">
        <f>IF(OR(I500="",'汇总'!$B$4=""),"",I500/'汇总'!$B$4)</f>
      </c>
      <c r="K500" s="5">
        <f>IF(OR(E500="",F500="",G500=""),"",IF(E500=F500,"",ABS(G500-E500)/ABS(E500-F500)))</f>
      </c>
      <c r="L500" s="3"/>
      <c r="M500" s="3"/>
      <c r="N500" s="3">
        <f>IF(OR(E500="",H500="",L500=""),"",(L500-E500)*H500*IF(C500="做空",-1,1)-N(M500))</f>
      </c>
      <c r="O500" s="6">
        <f>IF(OR(N500="",I500=""),"",IF(I500=0,"",N500/I500))</f>
      </c>
      <c r="Q500" s="7"/>
      <c r="R500" s="7"/>
    </row>
    <row r="501">
      <c r="A501" s="2"/>
      <c r="E501" s="3"/>
      <c r="F501" s="3"/>
      <c r="G501" s="3"/>
      <c r="H501" s="13"/>
      <c r="I501" s="3">
        <f>IF(OR(E501="",F501="",H501=""),"",ABS(E501-F501)*H501)</f>
      </c>
      <c r="J501" s="4">
        <f>IF(OR(I501="",'汇总'!$B$4=""),"",I501/'汇总'!$B$4)</f>
      </c>
      <c r="K501" s="5">
        <f>IF(OR(E501="",F501="",G501=""),"",IF(E501=F501,"",ABS(G501-E501)/ABS(E501-F501)))</f>
      </c>
      <c r="L501" s="3"/>
      <c r="M501" s="3"/>
      <c r="N501" s="3">
        <f>IF(OR(E501="",H501="",L501=""),"",(L501-E501)*H501*IF(C501="做空",-1,1)-N(M501))</f>
      </c>
      <c r="O501" s="6">
        <f>IF(OR(N501="",I501=""),"",IF(I501=0,"",N501/I501))</f>
      </c>
      <c r="Q501" s="7"/>
      <c r="R501" s="7"/>
    </row>
  </sheetData>
  <dataValidations count="2">
    <dataValidation type="list" allowBlank="1" showErrorMessage="1" sqref="C2:C501">
      <formula1>"做多,做空"</formula1>
    </dataValidation>
    <dataValidation type="list" allowBlank="1" showErrorMessage="1" sqref="P2:P501">
      <formula1>"是,部分,否"</formula1>
    </dataValidation>
  </dataValidations>
  <pageMargins left="0.5" right="0.5" top="0.6" bottom="0.6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6" customWidth="1"/>
    <col min="2" max="2" width="16" customWidth="1"/>
  </cols>
  <sheetData>
    <row r="1">
      <c r="A1" s="8" t="inlineStr">
        <is>
          <t xml:space="preserve">交易日志汇总</t>
        </is>
      </c>
    </row>
    <row r="2">
      <c r="A2" s="10" t="inlineStr">
        <is>
          <t xml:space="preserve">请在带底色的单元格中填写账户规模，其余各项均根据“交易日志”表自动计算（已平仓交易即填写了离场价的行）。</t>
        </is>
      </c>
    </row>
    <row r="4">
      <c r="A4" s="11" t="inlineStr">
        <is>
          <t xml:space="preserve">账户规模（美元）</t>
        </is>
      </c>
      <c r="B4" s="9"/>
    </row>
    <row r="6">
      <c r="A6" s="1" t="inlineStr">
        <is>
          <t xml:space="preserve">统计项</t>
        </is>
      </c>
      <c r="B6" s="1" t="inlineStr">
        <is>
          <t xml:space="preserve">数值</t>
        </is>
      </c>
    </row>
    <row r="7">
      <c r="A7" t="inlineStr">
        <is>
          <t xml:space="preserve">已平仓笔数</t>
        </is>
      </c>
      <c r="B7" s="13">
        <f>COUNT('交易日志'!$O$2:$O$501)</f>
      </c>
    </row>
    <row r="8">
      <c r="A8" t="inlineStr">
        <is>
          <t xml:space="preserve">盈利笔数（R 大于 0）</t>
        </is>
      </c>
      <c r="B8" s="13">
        <f>COUNTIF('交易日志'!$O$2:$O$501,"&gt;0")</f>
      </c>
    </row>
    <row r="9">
      <c r="A9" t="inlineStr">
        <is>
          <t xml:space="preserve">亏损笔数（R 小于 0）</t>
        </is>
      </c>
      <c r="B9" s="13">
        <f>COUNTIF('交易日志'!$O$2:$O$501,"&lt;0")</f>
      </c>
    </row>
    <row r="10">
      <c r="A10" t="inlineStr">
        <is>
          <t xml:space="preserve">胜率</t>
        </is>
      </c>
      <c r="B10" s="4">
        <f>IF(B7=0,"",B8/B7)</f>
      </c>
    </row>
    <row r="11">
      <c r="A11" t="inlineStr">
        <is>
          <t xml:space="preserve">平均盈利（R）</t>
        </is>
      </c>
      <c r="B11" s="6">
        <f>IFERROR(AVERAGEIF('交易日志'!$O$2:$O$501,"&gt;0"),"")</f>
      </c>
    </row>
    <row r="12">
      <c r="A12" t="inlineStr">
        <is>
          <t xml:space="preserve">平均亏损（R）</t>
        </is>
      </c>
      <c r="B12" s="6">
        <f>IFERROR(-AVERAGEIF('交易日志'!$O$2:$O$501,"&lt;0"),"")</f>
      </c>
    </row>
    <row r="13">
      <c r="A13" t="inlineStr">
        <is>
          <t xml:space="preserve">平均盈亏比（平均盈利 ÷ 平均亏损）</t>
        </is>
      </c>
      <c r="B13" s="5">
        <f>IFERROR(B11/B12,"")</f>
      </c>
    </row>
    <row r="14">
      <c r="A14" t="inlineStr">
        <is>
          <t xml:space="preserve">每笔交易期望值（R）</t>
        </is>
      </c>
      <c r="B14" s="6">
        <f>IF(B7=0,"",B10*N(B11)-(B9/B7)*N(B12))</f>
      </c>
    </row>
    <row r="15">
      <c r="A15" t="inlineStr">
        <is>
          <t xml:space="preserve">累计 R</t>
        </is>
      </c>
      <c r="B15" s="6">
        <f>SUM('交易日志'!$O$2:$O$501)</f>
      </c>
    </row>
    <row r="16">
      <c r="A16" t="inlineStr">
        <is>
          <t xml:space="preserve">净盈亏（美元）</t>
        </is>
      </c>
      <c r="B16" s="3">
        <f>SUM('交易日志'!$N$2:$N$501)</f>
      </c>
    </row>
    <row r="17">
      <c r="A17" t="inlineStr">
        <is>
          <t xml:space="preserve">盈利因子（总盈利 ÷ 总亏损）</t>
        </is>
      </c>
      <c r="B17" s="5">
        <f>IFERROR(SUMIF('交易日志'!$N$2:$N$501,"&gt;0")/-SUMIF('交易日志'!$N$2:$N$501,"&lt;0"),"")</f>
      </c>
    </row>
    <row r="18">
      <c r="A18" t="inlineStr">
        <is>
          <t xml:space="preserve">最大单笔亏损（R）</t>
        </is>
      </c>
      <c r="B18" s="6">
        <f>IF(B7=0,"",MIN('交易日志'!$O$2:$O$501))</f>
      </c>
    </row>
    <row r="19">
      <c r="A19" t="inlineStr">
        <is>
          <t xml:space="preserve">平均单笔风险（占账户比例）</t>
        </is>
      </c>
      <c r="B19" s="4">
        <f>IFERROR(AVERAGE('交易日志'!$J$2:$J$501),"")</f>
      </c>
    </row>
    <row r="20">
      <c r="A20" t="inlineStr">
        <is>
          <t xml:space="preserve">按计划执行的已平仓交易占比</t>
        </is>
      </c>
      <c r="B20" s="4">
        <f>IF(B7=0,"",SUMPRODUCT(('交易日志'!$P$2:$P$501="是")*ISNUMBER('交易日志'!$O$2:$O$501))/B7)</f>
      </c>
    </row>
    <row r="21">
      <c r="A21" t="inlineStr">
        <is>
          <t xml:space="preserve">按计划执行时的期望值（R）</t>
        </is>
      </c>
      <c r="B21" s="6">
        <f>IFERROR(AVERAGEIFS('交易日志'!$O$2:$O$501,'交易日志'!$P$2:$P$501,"是"),"")</f>
      </c>
    </row>
    <row r="22">
      <c r="A22" t="inlineStr">
        <is>
          <t xml:space="preserve">其他交易的期望值（R）</t>
        </is>
      </c>
      <c r="B22" s="6">
        <f>IFERROR(AVERAGEIFS('交易日志'!$O$2:$O$501,'交易日志'!$P$2:$P$501,"&lt;&gt;是"),"")</f>
      </c>
    </row>
  </sheetData>
  <pageMargins left="0.5" right="0.5" top="0.6" bottom="0.6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4" customWidth="1"/>
    <col min="2" max="2" width="90" customWidth="1"/>
  </cols>
  <sheetData>
    <row r="1">
      <c r="A1" s="8" t="inlineStr">
        <is>
          <t xml:space="preserve">交易日志使用说明</t>
        </is>
      </c>
    </row>
    <row r="2">
      <c r="A2" s="7" t="inlineStr">
        <is>
          <t xml:space="preserve">1. 在“汇总”表带底色的单元格中填写账户规模。</t>
        </is>
      </c>
    </row>
    <row r="3">
      <c r="A3" s="7" t="inlineStr">
        <is>
          <t xml:space="preserve">2. 每笔交易入场前，在“交易日志”表中填写一行：日期、代码、方向、形态、入场价、止损价、目标价和股数。下单前请核对风险比例和计划盈亏比。</t>
        </is>
      </c>
    </row>
    <row r="4">
      <c r="A4" s="7" t="inlineStr">
        <is>
          <t xml:space="preserve">3. 离场后填写离场价和费用，盈亏与 R 倍数自动计算。</t>
        </is>
      </c>
    </row>
    <row r="5">
      <c r="A5" s="7" t="inlineStr">
        <is>
          <t xml:space="preserve">4. 记录是否按计划执行、交易经过和一条经验教训。</t>
        </is>
      </c>
    </row>
    <row r="6">
      <c r="A6" s="7" t="inlineStr">
        <is>
          <t xml:space="preserve">5. 每周查看一次“汇总”表。评估交易系统应基于数十笔交易，而非寥寥数笔。</t>
        </is>
      </c>
    </row>
    <row r="7">
      <c r="A7" s="7" t="inlineStr">
        <is>
          <t xml:space="preserve">公式列已预置 500 笔交易的行。如需更多，请将最后一行向下复制。请勿在公式列中手动输入。</t>
        </is>
      </c>
    </row>
    <row r="9">
      <c r="A9" s="1" t="inlineStr">
        <is>
          <t xml:space="preserve">列</t>
        </is>
      </c>
      <c r="B9" s="1" t="inlineStr">
        <is>
          <t xml:space="preserve">内容说明</t>
        </is>
      </c>
    </row>
    <row r="10">
      <c r="A10" s="11" t="inlineStr">
        <is>
          <t xml:space="preserve">日期</t>
        </is>
      </c>
      <c r="B10" s="7" t="inlineStr">
        <is>
          <t xml:space="preserve">入场日期（yyyy-mm-dd）。</t>
        </is>
      </c>
    </row>
    <row r="11">
      <c r="A11" s="11" t="inlineStr">
        <is>
          <t xml:space="preserve">代码</t>
        </is>
      </c>
      <c r="B11" s="7" t="inlineStr">
        <is>
          <t xml:space="preserve">股票或 ETF 的代码。</t>
        </is>
      </c>
    </row>
    <row r="12">
      <c r="A12" s="11" t="inlineStr">
        <is>
          <t xml:space="preserve">方向</t>
        </is>
      </c>
      <c r="B12" s="7" t="inlineStr">
        <is>
          <t xml:space="preserve">从下拉列表选择做多或做空。做空时盈亏符号相反。</t>
        </is>
      </c>
    </row>
    <row r="13">
      <c r="A13" s="11" t="inlineStr">
        <is>
          <t xml:space="preserve">形态/系统</t>
        </is>
      </c>
      <c r="B13" s="7" t="inlineStr">
        <is>
          <t xml:space="preserve">该笔交易所依据的书面形态或交易系统，请始终使用同一名称。</t>
        </is>
      </c>
    </row>
    <row r="14">
      <c r="A14" s="11" t="inlineStr">
        <is>
          <t xml:space="preserve">入场价</t>
        </is>
      </c>
      <c r="B14" s="7" t="inlineStr">
        <is>
          <t xml:space="preserve">每股平均入场价。</t>
        </is>
      </c>
    </row>
    <row r="15">
      <c r="A15" s="11" t="inlineStr">
        <is>
          <t xml:space="preserve">止损价</t>
        </is>
      </c>
      <c r="B15" s="7" t="inlineStr">
        <is>
          <t xml:space="preserve">入场前设定的初始止损价。即使之后调整止损，此处仍保留原值。</t>
        </is>
      </c>
    </row>
    <row r="16">
      <c r="A16" s="11" t="inlineStr">
        <is>
          <t xml:space="preserve">目标价</t>
        </is>
      </c>
      <c r="B16" s="7" t="inlineStr">
        <is>
          <t xml:space="preserve">计划目标价；如该形态不设目标，请留空。</t>
        </is>
      </c>
    </row>
    <row r="17">
      <c r="A17" s="11" t="inlineStr">
        <is>
          <t xml:space="preserve">股数</t>
        </is>
      </c>
      <c r="B17" s="7" t="inlineStr">
        <is>
          <t xml:space="preserve">买入或卖空的股数。</t>
        </is>
      </c>
    </row>
    <row r="18">
      <c r="A18" s="11" t="inlineStr">
        <is>
          <t xml:space="preserve">风险金额</t>
        </is>
      </c>
      <c r="B18" s="7" t="inlineStr">
        <is>
          <t xml:space="preserve">公式：|入场价 − 止损价| × 股数，即触及止损时的亏损金额（未计跳空与成本）。</t>
        </is>
      </c>
    </row>
    <row r="19">
      <c r="A19" s="11" t="inlineStr">
        <is>
          <t xml:space="preserve">风险比例</t>
        </is>
      </c>
      <c r="B19" s="7" t="inlineStr">
        <is>
          <t xml:space="preserve">公式：风险金额 ÷ “汇总”表中的账户规模。</t>
        </is>
      </c>
    </row>
    <row r="20">
      <c r="A20" s="11" t="inlineStr">
        <is>
          <t xml:space="preserve">计划盈亏比</t>
        </is>
      </c>
      <c r="B20" s="7" t="inlineStr">
        <is>
          <t xml:space="preserve">公式：|目标价 − 入场价| ÷ |入场价 − 止损价|，即入场前计划的回报风险比。</t>
        </is>
      </c>
    </row>
    <row r="21">
      <c r="A21" s="11" t="inlineStr">
        <is>
          <t xml:space="preserve">离场价</t>
        </is>
      </c>
      <c r="B21" s="7" t="inlineStr">
        <is>
          <t xml:space="preserve">平仓后每股的平均离场价。</t>
        </is>
      </c>
    </row>
    <row r="22">
      <c r="A22" s="11" t="inlineStr">
        <is>
          <t xml:space="preserve">费用</t>
        </is>
      </c>
      <c r="B22" s="7" t="inlineStr">
        <is>
          <t xml:space="preserve">一次完整买卖的佣金与费用，单位为美元（留空按 0 计）。</t>
        </is>
      </c>
    </row>
    <row r="23">
      <c r="A23" s="11" t="inlineStr">
        <is>
          <t xml:space="preserve">盈亏</t>
        </is>
      </c>
      <c r="B23" s="7" t="inlineStr">
        <is>
          <t xml:space="preserve">公式：（离场价 − 入场价）× 股数（做空取负值），再减去费用。</t>
        </is>
      </c>
    </row>
    <row r="24">
      <c r="A24" s="11" t="inlineStr">
        <is>
          <t xml:space="preserve">R 倍数</t>
        </is>
      </c>
      <c r="B24" s="7" t="inlineStr">
        <is>
          <t xml:space="preserve">公式：盈亏 ÷ 风险金额。+2 表示盈利为所承担风险的两倍，−1 表示亏损等于计划亏损。</t>
        </is>
      </c>
    </row>
    <row r="25">
      <c r="A25" s="11" t="inlineStr">
        <is>
          <t xml:space="preserve">按计划执行</t>
        </is>
      </c>
      <c r="B25" s="7" t="inlineStr">
        <is>
          <t xml:space="preserve">从下拉列表选择是、部分或否：入场、止损、仓位和离场是否均按计划执行。</t>
        </is>
      </c>
    </row>
    <row r="26">
      <c r="A26" s="11" t="inlineStr">
        <is>
          <t xml:space="preserve">备注</t>
        </is>
      </c>
      <c r="B26" s="7" t="inlineStr">
        <is>
          <t xml:space="preserve">简要记录交易经过：入场与离场的原因。</t>
        </is>
      </c>
    </row>
    <row r="27">
      <c r="A27" s="11" t="inlineStr">
        <is>
          <t xml:space="preserve">经验教训</t>
        </is>
      </c>
      <c r="B27" s="7" t="inlineStr">
        <is>
          <t xml:space="preserve">下次应坚持或改进的一点。</t>
        </is>
      </c>
    </row>
    <row r="29">
      <c r="A29" s="10" t="inlineStr">
        <is>
          <t xml:space="preserve">Clear Tape（cleartape.ai）· 本模板仅供学习使用，不构成投资建议。</t>
        </is>
      </c>
    </row>
  </sheetData>
  <pageMargins left="0.5" right="0.5" top="0.6" bottom="0.6" header="0.3" footer="0.3"/>
  <pageSetup orientation="portrait"/>
</worksheet>
</file>

<file path=docProps/app.xml><?xml version="1.0" encoding="utf-8"?>
<Properties xmlns="http://schemas.openxmlformats.org/officeDocument/2006/extended-properties">
  <Application>Clear Tape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交易日志模板（Excel 与 Google 表格）</dc:title>
  <dc:creator>Clear Tape</dc:creator>
</cp:coreProperties>
</file>